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206 HOME RD/"/>
    </mc:Choice>
  </mc:AlternateContent>
  <xr:revisionPtr revIDLastSave="8" documentId="8_{B2CB1770-8DB9-4BFD-9393-EC79F09F72F5}" xr6:coauthVersionLast="47" xr6:coauthVersionMax="47" xr10:uidLastSave="{C81779C5-4E9A-4998-9076-BD8C7A2CCFEE}"/>
  <bookViews>
    <workbookView xWindow="-120" yWindow="-120" windowWidth="29040" windowHeight="15720" xr2:uid="{AC605D22-CB8A-4523-8DAD-F8FE89901B02}"/>
  </bookViews>
  <sheets>
    <sheet name="All Applications" sheetId="1" r:id="rId1"/>
  </sheets>
  <definedNames>
    <definedName name="_xlnm.Print_Area" localSheetId="0">'All Applications'!$A$1:$T$9</definedName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1" i="1" l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</calcChain>
</file>

<file path=xl/sharedStrings.xml><?xml version="1.0" encoding="utf-8"?>
<sst xmlns="http://schemas.openxmlformats.org/spreadsheetml/2006/main" count="192" uniqueCount="124">
  <si>
    <t>Application Number</t>
  </si>
  <si>
    <t>Name of Development</t>
  </si>
  <si>
    <t>County</t>
  </si>
  <si>
    <t>County Size</t>
  </si>
  <si>
    <t>RAO</t>
  </si>
  <si>
    <t>Name of Applicant</t>
  </si>
  <si>
    <t>Name of Developers</t>
  </si>
  <si>
    <t>Total Units</t>
  </si>
  <si>
    <t>Demo.</t>
  </si>
  <si>
    <t>Eligible HOME Request Amount</t>
  </si>
  <si>
    <t>Eligible for Funding?</t>
  </si>
  <si>
    <t>Points</t>
  </si>
  <si>
    <t>Qualified for CHDO Goal?</t>
  </si>
  <si>
    <t>HOME Funding Experience Preference</t>
  </si>
  <si>
    <t>Previous Affordable Housing Experience Funding Preference</t>
  </si>
  <si>
    <t>Eligible HOME Request as % of Maximum</t>
  </si>
  <si>
    <t>Match as % of HOME request amount</t>
  </si>
  <si>
    <t>Florida Job Creation Preference</t>
  </si>
  <si>
    <t>Lottery</t>
  </si>
  <si>
    <t>2026-337SH</t>
  </si>
  <si>
    <t>Serenity at Holly Park</t>
  </si>
  <si>
    <t>Lafayette</t>
  </si>
  <si>
    <t>S</t>
  </si>
  <si>
    <t>North Central RAO</t>
  </si>
  <si>
    <t>Holly Park Holdings LLC</t>
  </si>
  <si>
    <t>Stone Soup Development, Inc.; Sailed Homes, LLC</t>
  </si>
  <si>
    <t>E, Non-ALF</t>
  </si>
  <si>
    <t>Y</t>
  </si>
  <si>
    <t>N</t>
  </si>
  <si>
    <t>2026-338SH</t>
  </si>
  <si>
    <t>Serenity at Arcadia</t>
  </si>
  <si>
    <t>DeSoto</t>
  </si>
  <si>
    <t>South Central RAO</t>
  </si>
  <si>
    <t>VolkHaus Holdings LLC</t>
  </si>
  <si>
    <t>2026-339SH</t>
  </si>
  <si>
    <t>Solara at Lake City</t>
  </si>
  <si>
    <t>Columbia</t>
  </si>
  <si>
    <t>HHA Community 01, LLC</t>
  </si>
  <si>
    <t>Hope Housing Alliance, Inc.; W.E. Yerby Advisory Services, LLC</t>
  </si>
  <si>
    <t>F</t>
  </si>
  <si>
    <t>2026-340SH</t>
  </si>
  <si>
    <t>Tranquility at Chipley</t>
  </si>
  <si>
    <t>Washington</t>
  </si>
  <si>
    <t>Northwest RAO</t>
  </si>
  <si>
    <t>HELP Housing Chipley, LLC</t>
  </si>
  <si>
    <t>Timshel Hill Tide Developers, LLC; HELP Housing Developer, LLC</t>
  </si>
  <si>
    <t>2026-341SH</t>
  </si>
  <si>
    <t>Sandcastle Way</t>
  </si>
  <si>
    <t>Gulf</t>
  </si>
  <si>
    <t>Sandcastles Foundation, Inc., a "Florida Not for Profit" Corporation</t>
  </si>
  <si>
    <t>Sandcastle Foundation, Inc., a "Florida Not for Profit" Corporation</t>
  </si>
  <si>
    <t>2026-342SH</t>
  </si>
  <si>
    <t>Tranquility at DeFuniak Springs</t>
  </si>
  <si>
    <t>Walton</t>
  </si>
  <si>
    <t>HELP Housing DeFuniak Springs, LLC</t>
  </si>
  <si>
    <t>2026-343SH</t>
  </si>
  <si>
    <t>Solara at Defuniak, North</t>
  </si>
  <si>
    <t>HHA Community 02, LLC</t>
  </si>
  <si>
    <t>2026-344SH</t>
  </si>
  <si>
    <t>Solara at Defuniak</t>
  </si>
  <si>
    <t>HHA Community 03, LLC</t>
  </si>
  <si>
    <t>All Counties</t>
  </si>
  <si>
    <t>Awardees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</si>
  <si>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</si>
  <si>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</si>
  <si>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</si>
  <si>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</si>
  <si>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</si>
  <si>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</si>
  <si>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</si>
  <si>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</si>
  <si>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</si>
  <si>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</si>
  <si>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</si>
  <si>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</si>
  <si>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</si>
  <si>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</si>
  <si>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</si>
  <si>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</si>
  <si>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</si>
  <si>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</si>
  <si>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</si>
  <si>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</si>
  <si>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</si>
  <si>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</si>
  <si>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</si>
  <si>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</si>
  <si>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</si>
  <si>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</si>
  <si>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</si>
  <si>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</si>
  <si>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</si>
  <si>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</si>
  <si>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</si>
  <si>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</si>
  <si>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</si>
  <si>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</si>
  <si>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</si>
  <si>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</si>
  <si>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</si>
  <si>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</si>
  <si>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</si>
  <si>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</si>
  <si>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</si>
  <si>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</si>
  <si>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</si>
  <si>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</si>
  <si>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</si>
  <si>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</si>
  <si>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</si>
  <si>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</si>
  <si>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</si>
  <si>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</si>
  <si>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</si>
  <si>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</si>
  <si>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</si>
  <si>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</si>
  <si>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</si>
  <si>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</si>
  <si>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</si>
  <si>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</si>
  <si>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</si>
  <si>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Volusia</t>
  </si>
  <si>
    <t>Wakulla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</si>
</sst>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0" x14ac:knownFonts="1">
    <font>
      <sz val="10"/>
      <name val="Arial"/>
    </font>
    <font>
      <sz val="9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indexed="8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6" fontId="7" fillId="0" borderId="0" xfId="0" applyNumberFormat="1" applyFont="1" applyAlignment="1">
      <alignment horizontal="left" vertic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10" fontId="3" fillId="0" borderId="0" xfId="1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6" fontId="7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10" fontId="3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2">
    <cellStyle name="Normal" xfId="0" builtinId="0"/>
    <cellStyle name="Percent" xfId="1" builtinId="5"/>
  </cellStyles>
  <dxfs count="6"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2D843-33B0-4B9A-8158-362BD9BF0F1E}">
  <sheetPr>
    <pageSetUpPr fitToPage="1"/>
  </sheetPr>
  <dimension ref="A1:S83"/>
  <sheetViews>
    <sheetView showGridLines="0" tabSelected="1" zoomScaleNormal="100" workbookViewId="0">
      <pane xSplit="2" ySplit="1" topLeftCell="C2" activePane="bottomRight" state="frozen"/>
      <selection pane="topRight" activeCell="C1" sqref="C1"/>
      <selection pane="bottomLeft" activeCell="A6" sqref="A6"/>
      <selection pane="bottomRight" activeCell="E1" sqref="E1:E1048576"/>
    </sheetView>
  </sheetViews>
  <sheetFormatPr defaultColWidth="9.140625" defaultRowHeight="12" x14ac:dyDescent="0.2"/>
  <cols>
    <col min="1" max="1" width="11.140625" style="2" customWidth="1"/>
    <col min="2" max="2" width="12.42578125" style="4" customWidth="1"/>
    <col min="3" max="3" width="11.140625" style="2" bestFit="1" customWidth="1"/>
    <col min="4" max="4" width="6.7109375" style="1" customWidth="1"/>
    <col min="5" max="5" width="15.42578125" style="1" customWidth="1"/>
    <col min="6" max="6" width="12.42578125" style="2" customWidth="1"/>
    <col min="7" max="7" width="21.7109375" style="2" customWidth="1"/>
    <col min="8" max="8" width="5.42578125" style="2" customWidth="1"/>
    <col min="9" max="9" width="9" style="2" customWidth="1"/>
    <col min="10" max="10" width="10.140625" style="2" customWidth="1"/>
    <col min="11" max="11" width="7.42578125" style="2" bestFit="1" customWidth="1"/>
    <col min="12" max="12" width="7" style="2" customWidth="1"/>
    <col min="13" max="13" width="8.7109375" style="2" customWidth="1"/>
    <col min="14" max="14" width="9.28515625" style="2" customWidth="1"/>
    <col min="15" max="15" width="11.42578125" style="2" customWidth="1"/>
    <col min="16" max="16" width="10.85546875" style="2" customWidth="1"/>
    <col min="17" max="17" width="9.85546875" style="3" customWidth="1"/>
    <col min="18" max="18" width="9.42578125" style="2" customWidth="1"/>
    <col min="19" max="19" width="6" style="2" bestFit="1" customWidth="1"/>
    <col min="20" max="20" width="5" style="2" customWidth="1"/>
    <col min="21" max="16384" width="9.140625" style="2"/>
  </cols>
  <sheetData>
    <row r="1" spans="1:19" s="7" customFormat="1" ht="72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6" t="s">
        <v>16</v>
      </c>
      <c r="R1" s="5" t="s">
        <v>17</v>
      </c>
      <c r="S1" s="5" t="s">
        <v>18</v>
      </c>
    </row>
    <row r="2" spans="1:19" ht="19.899999999999999" customHeight="1" x14ac:dyDescent="0.2">
      <c r="A2" s="8"/>
      <c r="B2" s="9"/>
      <c r="C2" s="9"/>
      <c r="D2" s="10"/>
      <c r="E2" s="9"/>
      <c r="F2" s="9"/>
      <c r="G2" s="9"/>
      <c r="H2" s="10"/>
      <c r="I2" s="10"/>
      <c r="J2" s="11"/>
      <c r="K2" s="12"/>
      <c r="L2" s="12"/>
      <c r="M2" s="13"/>
      <c r="N2" s="13"/>
      <c r="O2" s="13"/>
      <c r="P2" s="14"/>
      <c r="Q2" s="14"/>
      <c r="R2" s="15"/>
      <c r="S2" s="10"/>
    </row>
    <row r="3" spans="1:19" ht="36" x14ac:dyDescent="0.2">
      <c r="A3" s="16" t="s">
        <v>19</v>
      </c>
      <c r="B3" s="16" t="s">
        <v>20</v>
      </c>
      <c r="C3" s="16" t="s">
        <v>21</v>
      </c>
      <c r="D3" s="17" t="s">
        <v>22</v>
      </c>
      <c r="E3" s="16" t="s">
        <v>23</v>
      </c>
      <c r="F3" s="16" t="s">
        <v>24</v>
      </c>
      <c r="G3" s="16" t="s">
        <v>25</v>
      </c>
      <c r="H3" s="17">
        <v>43</v>
      </c>
      <c r="I3" s="16" t="s">
        <v>26</v>
      </c>
      <c r="J3" s="18">
        <v>6600000</v>
      </c>
      <c r="K3" s="19" t="s">
        <v>27</v>
      </c>
      <c r="L3" s="20">
        <v>10</v>
      </c>
      <c r="M3" s="19" t="s">
        <v>28</v>
      </c>
      <c r="N3" s="19" t="s">
        <v>27</v>
      </c>
      <c r="O3" s="19" t="s">
        <v>27</v>
      </c>
      <c r="P3" s="21">
        <v>0.94289999999999996</v>
      </c>
      <c r="Q3" s="21">
        <v>0</v>
      </c>
      <c r="R3" s="22" t="s">
        <v>27</v>
      </c>
      <c r="S3" s="17">
        <v>2</v>
      </c>
    </row>
    <row r="4" spans="1:19" ht="36" x14ac:dyDescent="0.2">
      <c r="A4" s="16" t="s">
        <v>29</v>
      </c>
      <c r="B4" s="16" t="s">
        <v>30</v>
      </c>
      <c r="C4" s="16" t="s">
        <v>31</v>
      </c>
      <c r="D4" s="17" t="s">
        <v>22</v>
      </c>
      <c r="E4" s="16" t="s">
        <v>32</v>
      </c>
      <c r="F4" s="16" t="s">
        <v>33</v>
      </c>
      <c r="G4" s="16" t="s">
        <v>25</v>
      </c>
      <c r="H4" s="17">
        <v>43</v>
      </c>
      <c r="I4" s="16" t="s">
        <v>26</v>
      </c>
      <c r="J4" s="18">
        <v>6900000</v>
      </c>
      <c r="K4" s="20" t="s">
        <v>27</v>
      </c>
      <c r="L4" s="20">
        <v>10</v>
      </c>
      <c r="M4" s="19" t="s">
        <v>28</v>
      </c>
      <c r="N4" s="19" t="s">
        <v>27</v>
      </c>
      <c r="O4" s="19" t="s">
        <v>27</v>
      </c>
      <c r="P4" s="21">
        <v>0.98570000000000002</v>
      </c>
      <c r="Q4" s="21">
        <v>0</v>
      </c>
      <c r="R4" s="23" t="s">
        <v>27</v>
      </c>
      <c r="S4" s="17">
        <v>5</v>
      </c>
    </row>
    <row r="5" spans="1:19" ht="36" x14ac:dyDescent="0.2">
      <c r="A5" s="16" t="s">
        <v>34</v>
      </c>
      <c r="B5" s="16" t="s">
        <v>35</v>
      </c>
      <c r="C5" s="16" t="s">
        <v>36</v>
      </c>
      <c r="D5" s="17" t="s">
        <v>22</v>
      </c>
      <c r="E5" s="16" t="s">
        <v>23</v>
      </c>
      <c r="F5" s="16" t="s">
        <v>37</v>
      </c>
      <c r="G5" s="16" t="s">
        <v>38</v>
      </c>
      <c r="H5" s="17">
        <v>24</v>
      </c>
      <c r="I5" s="16" t="s">
        <v>39</v>
      </c>
      <c r="J5" s="18">
        <v>6980000</v>
      </c>
      <c r="K5" s="20" t="s">
        <v>27</v>
      </c>
      <c r="L5" s="20">
        <v>10</v>
      </c>
      <c r="M5" s="19" t="s">
        <v>28</v>
      </c>
      <c r="N5" s="19" t="s">
        <v>27</v>
      </c>
      <c r="O5" s="19" t="s">
        <v>27</v>
      </c>
      <c r="P5" s="21">
        <v>0.99709999999999999</v>
      </c>
      <c r="Q5" s="21">
        <v>0</v>
      </c>
      <c r="R5" s="23" t="s">
        <v>27</v>
      </c>
      <c r="S5" s="17">
        <v>4</v>
      </c>
    </row>
    <row r="6" spans="1:19" ht="36" x14ac:dyDescent="0.2">
      <c r="A6" s="16" t="s">
        <v>40</v>
      </c>
      <c r="B6" s="16" t="s">
        <v>41</v>
      </c>
      <c r="C6" s="16" t="s">
        <v>42</v>
      </c>
      <c r="D6" s="17" t="s">
        <v>22</v>
      </c>
      <c r="E6" s="16" t="s">
        <v>43</v>
      </c>
      <c r="F6" s="16" t="s">
        <v>44</v>
      </c>
      <c r="G6" s="16" t="s">
        <v>45</v>
      </c>
      <c r="H6" s="17">
        <v>24</v>
      </c>
      <c r="I6" s="16" t="s">
        <v>39</v>
      </c>
      <c r="J6" s="18">
        <v>6995000</v>
      </c>
      <c r="K6" s="20" t="s">
        <v>27</v>
      </c>
      <c r="L6" s="20">
        <v>10</v>
      </c>
      <c r="M6" s="19" t="s">
        <v>28</v>
      </c>
      <c r="N6" s="19" t="s">
        <v>27</v>
      </c>
      <c r="O6" s="19" t="s">
        <v>27</v>
      </c>
      <c r="P6" s="21">
        <v>0.99929999999999997</v>
      </c>
      <c r="Q6" s="21">
        <v>0</v>
      </c>
      <c r="R6" s="23" t="s">
        <v>27</v>
      </c>
      <c r="S6" s="17">
        <v>3</v>
      </c>
    </row>
    <row r="7" spans="1:19" ht="60" x14ac:dyDescent="0.2">
      <c r="A7" s="16" t="s">
        <v>46</v>
      </c>
      <c r="B7" s="16" t="s">
        <v>47</v>
      </c>
      <c r="C7" s="16" t="s">
        <v>48</v>
      </c>
      <c r="D7" s="17" t="s">
        <v>22</v>
      </c>
      <c r="E7" s="16" t="s">
        <v>43</v>
      </c>
      <c r="F7" s="16" t="s">
        <v>49</v>
      </c>
      <c r="G7" s="16" t="s">
        <v>50</v>
      </c>
      <c r="H7" s="17">
        <v>25</v>
      </c>
      <c r="I7" s="16" t="s">
        <v>39</v>
      </c>
      <c r="J7" s="18">
        <v>6890000</v>
      </c>
      <c r="K7" s="19" t="s">
        <v>27</v>
      </c>
      <c r="L7" s="20">
        <v>5</v>
      </c>
      <c r="M7" s="19" t="s">
        <v>28</v>
      </c>
      <c r="N7" s="19" t="s">
        <v>27</v>
      </c>
      <c r="O7" s="19" t="s">
        <v>27</v>
      </c>
      <c r="P7" s="21">
        <v>0.99909999999999999</v>
      </c>
      <c r="Q7" s="21">
        <v>0</v>
      </c>
      <c r="R7" s="22" t="s">
        <v>27</v>
      </c>
      <c r="S7" s="17">
        <v>7</v>
      </c>
    </row>
    <row r="8" spans="1:19" ht="36" x14ac:dyDescent="0.2">
      <c r="A8" s="16" t="s">
        <v>51</v>
      </c>
      <c r="B8" s="16" t="s">
        <v>52</v>
      </c>
      <c r="C8" s="16" t="s">
        <v>53</v>
      </c>
      <c r="D8" s="17" t="s">
        <v>22</v>
      </c>
      <c r="E8" s="16" t="s">
        <v>43</v>
      </c>
      <c r="F8" s="16" t="s">
        <v>54</v>
      </c>
      <c r="G8" s="16" t="s">
        <v>45</v>
      </c>
      <c r="H8" s="17">
        <v>24</v>
      </c>
      <c r="I8" s="16" t="s">
        <v>39</v>
      </c>
      <c r="J8" s="18">
        <v>6899000</v>
      </c>
      <c r="K8" s="20" t="s">
        <v>27</v>
      </c>
      <c r="L8" s="20">
        <v>10</v>
      </c>
      <c r="M8" s="19" t="s">
        <v>28</v>
      </c>
      <c r="N8" s="19" t="s">
        <v>27</v>
      </c>
      <c r="O8" s="19" t="s">
        <v>27</v>
      </c>
      <c r="P8" s="21">
        <v>0.98560000000000003</v>
      </c>
      <c r="Q8" s="21">
        <v>0</v>
      </c>
      <c r="R8" s="23" t="s">
        <v>27</v>
      </c>
      <c r="S8" s="17">
        <v>6</v>
      </c>
    </row>
    <row r="9" spans="1:19" ht="36" x14ac:dyDescent="0.2">
      <c r="A9" s="16" t="s">
        <v>55</v>
      </c>
      <c r="B9" s="16" t="s">
        <v>56</v>
      </c>
      <c r="C9" s="16" t="s">
        <v>53</v>
      </c>
      <c r="D9" s="17" t="s">
        <v>22</v>
      </c>
      <c r="E9" s="16" t="s">
        <v>43</v>
      </c>
      <c r="F9" s="16" t="s">
        <v>57</v>
      </c>
      <c r="G9" s="16" t="s">
        <v>38</v>
      </c>
      <c r="H9" s="17">
        <v>24</v>
      </c>
      <c r="I9" s="16" t="s">
        <v>39</v>
      </c>
      <c r="J9" s="18">
        <v>6980000</v>
      </c>
      <c r="K9" s="20" t="s">
        <v>27</v>
      </c>
      <c r="L9" s="20">
        <v>10</v>
      </c>
      <c r="M9" s="19" t="s">
        <v>28</v>
      </c>
      <c r="N9" s="19" t="s">
        <v>27</v>
      </c>
      <c r="O9" s="19" t="s">
        <v>27</v>
      </c>
      <c r="P9" s="21">
        <v>0.99709999999999999</v>
      </c>
      <c r="Q9" s="21">
        <v>0</v>
      </c>
      <c r="R9" s="23" t="s">
        <v>27</v>
      </c>
      <c r="S9" s="17">
        <v>1</v>
      </c>
    </row>
    <row r="10" spans="1:19" ht="36" x14ac:dyDescent="0.2">
      <c r="A10" s="16" t="s">
        <v>58</v>
      </c>
      <c r="B10" s="16" t="s">
        <v>59</v>
      </c>
      <c r="C10" s="16" t="s">
        <v>53</v>
      </c>
      <c r="D10" s="17" t="s">
        <v>22</v>
      </c>
      <c r="E10" s="16" t="s">
        <v>43</v>
      </c>
      <c r="F10" s="16" t="s">
        <v>60</v>
      </c>
      <c r="G10" s="16" t="s">
        <v>38</v>
      </c>
      <c r="H10" s="17">
        <v>24</v>
      </c>
      <c r="I10" s="16" t="s">
        <v>39</v>
      </c>
      <c r="J10" s="18">
        <v>6980000</v>
      </c>
      <c r="K10" s="20" t="s">
        <v>27</v>
      </c>
      <c r="L10" s="20">
        <v>10</v>
      </c>
      <c r="M10" s="19" t="s">
        <v>28</v>
      </c>
      <c r="N10" s="19" t="s">
        <v>27</v>
      </c>
      <c r="O10" s="19" t="s">
        <v>27</v>
      </c>
      <c r="P10" s="21">
        <v>0.99709999999999999</v>
      </c>
      <c r="Q10" s="21">
        <v>0</v>
      </c>
      <c r="R10" s="23" t="s">
        <v>27</v>
      </c>
      <c r="S10" s="17">
        <v>8</v>
      </c>
    </row>
    <row r="14" spans="1:19" hidden="1" x14ac:dyDescent="0.2">
      <c r="C14" s="24" t="s">
        <v>61</v>
      </c>
      <c r="D14" s="24" t="s">
        <v>62</v>
      </c>
      <c r="E14" s="24"/>
    </row>
    <row r="15" spans="1:19" hidden="1" x14ac:dyDescent="0.2">
      <c r="C15" s="25" t="s">
        <v>63</v>
      </c>
      <c r="D15" s="19" t="e">
        <f>COUNTIFS(#REF!,"=Y",C$3:C$9,C15)</f>
        <v>#REF!</v>
      </c>
      <c r="E15" s="13"/>
    </row>
    <row r="16" spans="1:19" hidden="1" x14ac:dyDescent="0.2">
      <c r="C16" s="25" t="s">
        <v>64</v>
      </c>
      <c r="D16" s="19" t="e">
        <f>COUNTIFS(#REF!,"=Y",C$3:C$9,C16)</f>
        <v>#REF!</v>
      </c>
      <c r="E16" s="13"/>
    </row>
    <row r="17" spans="3:5" hidden="1" x14ac:dyDescent="0.2">
      <c r="C17" s="25" t="s">
        <v>65</v>
      </c>
      <c r="D17" s="19" t="e">
        <f>COUNTIFS(#REF!,"=Y",C$3:C$9,C17)</f>
        <v>#REF!</v>
      </c>
      <c r="E17" s="13"/>
    </row>
    <row r="18" spans="3:5" hidden="1" x14ac:dyDescent="0.2">
      <c r="C18" s="25" t="s">
        <v>66</v>
      </c>
      <c r="D18" s="19" t="e">
        <f>COUNTIFS(#REF!,"=Y",C$3:C$9,C18)</f>
        <v>#REF!</v>
      </c>
      <c r="E18" s="13"/>
    </row>
    <row r="19" spans="3:5" hidden="1" x14ac:dyDescent="0.2">
      <c r="C19" s="25" t="s">
        <v>67</v>
      </c>
      <c r="D19" s="19" t="e">
        <f>COUNTIFS(#REF!,"=Y",C$3:C$9,C19)+1</f>
        <v>#REF!</v>
      </c>
      <c r="E19" s="13"/>
    </row>
    <row r="20" spans="3:5" hidden="1" x14ac:dyDescent="0.2">
      <c r="C20" s="25" t="s">
        <v>68</v>
      </c>
      <c r="D20" s="19" t="e">
        <f>COUNTIFS(#REF!,"=Y",C$3:C$9,C20)</f>
        <v>#REF!</v>
      </c>
      <c r="E20" s="13"/>
    </row>
    <row r="21" spans="3:5" hidden="1" x14ac:dyDescent="0.2">
      <c r="C21" s="25" t="s">
        <v>69</v>
      </c>
      <c r="D21" s="19" t="e">
        <f>COUNTIFS(#REF!,"=Y",C$3:C$9,C21)</f>
        <v>#REF!</v>
      </c>
      <c r="E21" s="13"/>
    </row>
    <row r="22" spans="3:5" hidden="1" x14ac:dyDescent="0.2">
      <c r="C22" s="25" t="s">
        <v>70</v>
      </c>
      <c r="D22" s="19" t="e">
        <f>COUNTIFS(#REF!,"=Y",C$3:C$9,C22)</f>
        <v>#REF!</v>
      </c>
      <c r="E22" s="13"/>
    </row>
    <row r="23" spans="3:5" hidden="1" x14ac:dyDescent="0.2">
      <c r="C23" s="25" t="s">
        <v>71</v>
      </c>
      <c r="D23" s="19" t="e">
        <f>COUNTIFS(#REF!,"=Y",C$3:C$9,C23)</f>
        <v>#REF!</v>
      </c>
      <c r="E23" s="13"/>
    </row>
    <row r="24" spans="3:5" hidden="1" x14ac:dyDescent="0.2">
      <c r="C24" s="25" t="s">
        <v>72</v>
      </c>
      <c r="D24" s="19" t="e">
        <f>COUNTIFS(#REF!,"=Y",C$3:C$9,C24)</f>
        <v>#REF!</v>
      </c>
      <c r="E24" s="13"/>
    </row>
    <row r="25" spans="3:5" hidden="1" x14ac:dyDescent="0.2">
      <c r="C25" s="25" t="s">
        <v>73</v>
      </c>
      <c r="D25" s="19" t="e">
        <f>COUNTIFS(#REF!,"=Y",C$3:C$9,C25)+1</f>
        <v>#REF!</v>
      </c>
      <c r="E25" s="13"/>
    </row>
    <row r="26" spans="3:5" hidden="1" x14ac:dyDescent="0.2">
      <c r="C26" s="25" t="s">
        <v>36</v>
      </c>
      <c r="D26" s="19" t="e">
        <f>COUNTIFS(#REF!,"=Y",C$3:C$9,C26)+1</f>
        <v>#REF!</v>
      </c>
      <c r="E26" s="13"/>
    </row>
    <row r="27" spans="3:5" hidden="1" x14ac:dyDescent="0.2">
      <c r="C27" s="25" t="s">
        <v>31</v>
      </c>
      <c r="D27" s="19" t="e">
        <f>COUNTIFS(#REF!,"=Y",C$3:C$9,C27)</f>
        <v>#REF!</v>
      </c>
      <c r="E27" s="13"/>
    </row>
    <row r="28" spans="3:5" hidden="1" x14ac:dyDescent="0.2">
      <c r="C28" s="25" t="s">
        <v>74</v>
      </c>
      <c r="D28" s="19" t="e">
        <f>COUNTIFS(#REF!,"=Y",C$3:C$9,C28)+1</f>
        <v>#REF!</v>
      </c>
      <c r="E28" s="13"/>
    </row>
    <row r="29" spans="3:5" hidden="1" x14ac:dyDescent="0.2">
      <c r="C29" s="25" t="s">
        <v>75</v>
      </c>
      <c r="D29" s="19" t="e">
        <f>COUNTIFS(#REF!,"=Y",C$3:C$9,C29)</f>
        <v>#REF!</v>
      </c>
      <c r="E29" s="13"/>
    </row>
    <row r="30" spans="3:5" hidden="1" x14ac:dyDescent="0.2">
      <c r="C30" s="25" t="s">
        <v>76</v>
      </c>
      <c r="D30" s="19" t="e">
        <f>COUNTIFS(#REF!,"=Y",C$3:C$9,C30)+1</f>
        <v>#REF!</v>
      </c>
      <c r="E30" s="13"/>
    </row>
    <row r="31" spans="3:5" hidden="1" x14ac:dyDescent="0.2">
      <c r="C31" s="25" t="s">
        <v>77</v>
      </c>
      <c r="D31" s="19" t="e">
        <f>COUNTIFS(#REF!,"=Y",C$3:C$9,C31)</f>
        <v>#REF!</v>
      </c>
      <c r="E31" s="13"/>
    </row>
    <row r="32" spans="3:5" hidden="1" x14ac:dyDescent="0.2">
      <c r="C32" s="25" t="s">
        <v>78</v>
      </c>
      <c r="D32" s="19" t="e">
        <f>COUNTIFS(#REF!,"=Y",C$3:C$9,C32)</f>
        <v>#REF!</v>
      </c>
      <c r="E32" s="13"/>
    </row>
    <row r="33" spans="3:5" hidden="1" x14ac:dyDescent="0.2">
      <c r="C33" s="25" t="s">
        <v>79</v>
      </c>
      <c r="D33" s="19" t="e">
        <f>COUNTIFS(#REF!,"=Y",C$3:C$9,C33)</f>
        <v>#REF!</v>
      </c>
      <c r="E33" s="13"/>
    </row>
    <row r="34" spans="3:5" hidden="1" x14ac:dyDescent="0.2">
      <c r="C34" s="25" t="s">
        <v>80</v>
      </c>
      <c r="D34" s="19" t="e">
        <f>COUNTIFS(#REF!,"=Y",C$3:C$9,C34)</f>
        <v>#REF!</v>
      </c>
      <c r="E34" s="13"/>
    </row>
    <row r="35" spans="3:5" hidden="1" x14ac:dyDescent="0.2">
      <c r="C35" s="25" t="s">
        <v>81</v>
      </c>
      <c r="D35" s="19" t="e">
        <f>COUNTIFS(#REF!,"=Y",C$3:C$9,C35)</f>
        <v>#REF!</v>
      </c>
      <c r="E35" s="13"/>
    </row>
    <row r="36" spans="3:5" hidden="1" x14ac:dyDescent="0.2">
      <c r="C36" s="25" t="s">
        <v>48</v>
      </c>
      <c r="D36" s="19" t="e">
        <f>COUNTIFS(#REF!,"=Y",C$3:C$10,C36)</f>
        <v>#REF!</v>
      </c>
      <c r="E36" s="13"/>
    </row>
    <row r="37" spans="3:5" hidden="1" x14ac:dyDescent="0.2">
      <c r="C37" s="25" t="s">
        <v>82</v>
      </c>
      <c r="D37" s="19" t="e">
        <f>COUNTIFS(#REF!,"=Y",C$3:C$9,C37)</f>
        <v>#REF!</v>
      </c>
      <c r="E37" s="13"/>
    </row>
    <row r="38" spans="3:5" hidden="1" x14ac:dyDescent="0.2">
      <c r="C38" s="25" t="s">
        <v>83</v>
      </c>
      <c r="D38" s="19" t="e">
        <f>COUNTIFS(#REF!,"=Y",C$3:C$9,C38)+1</f>
        <v>#REF!</v>
      </c>
      <c r="E38" s="13"/>
    </row>
    <row r="39" spans="3:5" hidden="1" x14ac:dyDescent="0.2">
      <c r="C39" s="25" t="s">
        <v>84</v>
      </c>
      <c r="D39" s="19" t="e">
        <f>COUNTIFS(#REF!,"=Y",C$3:C$9,C39)</f>
        <v>#REF!</v>
      </c>
      <c r="E39" s="13"/>
    </row>
    <row r="40" spans="3:5" hidden="1" x14ac:dyDescent="0.2">
      <c r="C40" s="25" t="s">
        <v>85</v>
      </c>
      <c r="D40" s="19" t="e">
        <f>COUNTIFS(#REF!,"=Y",C$3:C$9,C40)</f>
        <v>#REF!</v>
      </c>
      <c r="E40" s="13"/>
    </row>
    <row r="41" spans="3:5" hidden="1" x14ac:dyDescent="0.2">
      <c r="C41" s="25" t="s">
        <v>86</v>
      </c>
      <c r="D41" s="19" t="e">
        <f>COUNTIFS(#REF!,"=Y",C$3:C$9,C41)</f>
        <v>#REF!</v>
      </c>
      <c r="E41" s="13"/>
    </row>
    <row r="42" spans="3:5" hidden="1" x14ac:dyDescent="0.2">
      <c r="C42" s="25" t="s">
        <v>87</v>
      </c>
      <c r="D42" s="19" t="e">
        <f>COUNTIFS(#REF!,"=Y",C$3:C$9,C42)+1</f>
        <v>#REF!</v>
      </c>
      <c r="E42" s="13"/>
    </row>
    <row r="43" spans="3:5" hidden="1" x14ac:dyDescent="0.2">
      <c r="C43" s="25" t="s">
        <v>88</v>
      </c>
      <c r="D43" s="19" t="e">
        <f>COUNTIFS(#REF!,"=Y",C$3:C$9,C43)</f>
        <v>#REF!</v>
      </c>
      <c r="E43" s="13"/>
    </row>
    <row r="44" spans="3:5" hidden="1" x14ac:dyDescent="0.2">
      <c r="C44" s="25" t="s">
        <v>89</v>
      </c>
      <c r="D44" s="19" t="e">
        <f>COUNTIFS(#REF!,"=Y",C$3:C$9,C44)</f>
        <v>#REF!</v>
      </c>
      <c r="E44" s="13"/>
    </row>
    <row r="45" spans="3:5" hidden="1" x14ac:dyDescent="0.2">
      <c r="C45" s="25" t="s">
        <v>90</v>
      </c>
      <c r="D45" s="19" t="e">
        <f>COUNTIFS(#REF!,"=Y",C$3:C$9,C45)</f>
        <v>#REF!</v>
      </c>
      <c r="E45" s="13"/>
    </row>
    <row r="46" spans="3:5" hidden="1" x14ac:dyDescent="0.2">
      <c r="C46" s="25" t="s">
        <v>91</v>
      </c>
      <c r="D46" s="19" t="e">
        <f>COUNTIFS(#REF!,"=Y",C$3:C$9,C46)</f>
        <v>#REF!</v>
      </c>
      <c r="E46" s="13"/>
    </row>
    <row r="47" spans="3:5" hidden="1" x14ac:dyDescent="0.2">
      <c r="C47" s="25" t="s">
        <v>21</v>
      </c>
      <c r="D47" s="19" t="e">
        <f>COUNTIFS(#REF!,"=Y",C$3:C$9,C47)</f>
        <v>#REF!</v>
      </c>
      <c r="E47" s="13"/>
    </row>
    <row r="48" spans="3:5" hidden="1" x14ac:dyDescent="0.2">
      <c r="C48" s="25" t="s">
        <v>92</v>
      </c>
      <c r="D48" s="19" t="e">
        <f>COUNTIFS(#REF!,"=Y",C$3:C$9,C48)</f>
        <v>#REF!</v>
      </c>
      <c r="E48" s="13"/>
    </row>
    <row r="49" spans="3:5" hidden="1" x14ac:dyDescent="0.2">
      <c r="C49" s="25" t="s">
        <v>93</v>
      </c>
      <c r="D49" s="19" t="e">
        <f>COUNTIFS(#REF!,"=Y",C$3:C$9,C49)</f>
        <v>#REF!</v>
      </c>
      <c r="E49" s="13"/>
    </row>
    <row r="50" spans="3:5" hidden="1" x14ac:dyDescent="0.2">
      <c r="C50" s="25" t="s">
        <v>94</v>
      </c>
      <c r="D50" s="19" t="e">
        <f>COUNTIFS(#REF!,"=Y",C$3:C$9,C50)</f>
        <v>#REF!</v>
      </c>
      <c r="E50" s="13"/>
    </row>
    <row r="51" spans="3:5" hidden="1" x14ac:dyDescent="0.2">
      <c r="C51" s="25" t="s">
        <v>95</v>
      </c>
      <c r="D51" s="19" t="e">
        <f>COUNTIFS(#REF!,"=Y",C$3:C$9,C51)</f>
        <v>#REF!</v>
      </c>
      <c r="E51" s="13"/>
    </row>
    <row r="52" spans="3:5" hidden="1" x14ac:dyDescent="0.2">
      <c r="C52" s="25" t="s">
        <v>96</v>
      </c>
      <c r="D52" s="19" t="e">
        <f>COUNTIFS(#REF!,"=Y",C$3:C$9,C52)</f>
        <v>#REF!</v>
      </c>
      <c r="E52" s="13"/>
    </row>
    <row r="53" spans="3:5" hidden="1" x14ac:dyDescent="0.2">
      <c r="C53" s="25" t="s">
        <v>97</v>
      </c>
      <c r="D53" s="19" t="e">
        <f>COUNTIFS(#REF!,"=Y",C$3:C$9,C53)</f>
        <v>#REF!</v>
      </c>
      <c r="E53" s="13"/>
    </row>
    <row r="54" spans="3:5" hidden="1" x14ac:dyDescent="0.2">
      <c r="C54" s="25" t="s">
        <v>98</v>
      </c>
      <c r="D54" s="19" t="e">
        <f>COUNTIFS(#REF!,"=Y",C$3:C$9,C54)+1</f>
        <v>#REF!</v>
      </c>
      <c r="E54" s="13"/>
    </row>
    <row r="55" spans="3:5" hidden="1" x14ac:dyDescent="0.2">
      <c r="C55" s="25" t="s">
        <v>99</v>
      </c>
      <c r="D55" s="19" t="e">
        <f>COUNTIFS(#REF!,"=Y",C$3:C$9,C55)</f>
        <v>#REF!</v>
      </c>
      <c r="E55" s="13"/>
    </row>
    <row r="56" spans="3:5" hidden="1" x14ac:dyDescent="0.2">
      <c r="C56" s="25" t="s">
        <v>100</v>
      </c>
      <c r="D56" s="19" t="e">
        <f>COUNTIFS(#REF!,"=Y",C$3:C$9,C56)</f>
        <v>#REF!</v>
      </c>
      <c r="E56" s="13"/>
    </row>
    <row r="57" spans="3:5" hidden="1" x14ac:dyDescent="0.2">
      <c r="C57" s="25" t="s">
        <v>101</v>
      </c>
      <c r="D57" s="19" t="e">
        <f>COUNTIFS(#REF!,"=Y",C$3:C$9,C57)</f>
        <v>#REF!</v>
      </c>
      <c r="E57" s="13"/>
    </row>
    <row r="58" spans="3:5" hidden="1" x14ac:dyDescent="0.2">
      <c r="C58" s="25" t="s">
        <v>102</v>
      </c>
      <c r="D58" s="19" t="e">
        <f>COUNTIFS(#REF!,"=Y",C$3:C$9,C58)</f>
        <v>#REF!</v>
      </c>
      <c r="E58" s="13"/>
    </row>
    <row r="59" spans="3:5" hidden="1" x14ac:dyDescent="0.2">
      <c r="C59" s="25" t="s">
        <v>103</v>
      </c>
      <c r="D59" s="19" t="e">
        <f>COUNTIFS(#REF!,"=Y",C$3:C$9,C59)</f>
        <v>#REF!</v>
      </c>
      <c r="E59" s="13"/>
    </row>
    <row r="60" spans="3:5" hidden="1" x14ac:dyDescent="0.2">
      <c r="C60" s="25" t="s">
        <v>104</v>
      </c>
      <c r="D60" s="19" t="e">
        <f>COUNTIFS(#REF!,"=Y",C$3:C$9,C60)</f>
        <v>#REF!</v>
      </c>
      <c r="E60" s="13"/>
    </row>
    <row r="61" spans="3:5" hidden="1" x14ac:dyDescent="0.2">
      <c r="C61" s="25" t="s">
        <v>105</v>
      </c>
      <c r="D61" s="19" t="e">
        <f>COUNTIFS(#REF!,"=Y",C$3:C$9,C61)</f>
        <v>#REF!</v>
      </c>
      <c r="E61" s="13"/>
    </row>
    <row r="62" spans="3:5" hidden="1" x14ac:dyDescent="0.2">
      <c r="C62" s="25" t="s">
        <v>106</v>
      </c>
      <c r="D62" s="19" t="e">
        <f>COUNTIFS(#REF!,"=Y",C$3:C$9,C62)</f>
        <v>#REF!</v>
      </c>
      <c r="E62" s="13"/>
    </row>
    <row r="63" spans="3:5" hidden="1" x14ac:dyDescent="0.2">
      <c r="C63" s="25" t="s">
        <v>107</v>
      </c>
      <c r="D63" s="19" t="e">
        <f>COUNTIFS(#REF!,"=Y",C$3:C$9,C63)+1</f>
        <v>#REF!</v>
      </c>
      <c r="E63" s="13"/>
    </row>
    <row r="64" spans="3:5" hidden="1" x14ac:dyDescent="0.2">
      <c r="C64" s="25" t="s">
        <v>108</v>
      </c>
      <c r="D64" s="19" t="e">
        <f>COUNTIFS(#REF!,"=Y",C$3:C$9,C64)</f>
        <v>#REF!</v>
      </c>
      <c r="E64" s="13"/>
    </row>
    <row r="65" spans="3:5" hidden="1" x14ac:dyDescent="0.2">
      <c r="C65" s="25" t="s">
        <v>109</v>
      </c>
      <c r="D65" s="19" t="e">
        <f>COUNTIFS(#REF!,"=Y",C$3:C$9,C65)</f>
        <v>#REF!</v>
      </c>
      <c r="E65" s="13"/>
    </row>
    <row r="66" spans="3:5" hidden="1" x14ac:dyDescent="0.2">
      <c r="C66" s="25" t="s">
        <v>110</v>
      </c>
      <c r="D66" s="19" t="e">
        <f>COUNTIFS(#REF!,"=Y",C$3:C$9,C66)+1</f>
        <v>#REF!</v>
      </c>
      <c r="E66" s="13"/>
    </row>
    <row r="67" spans="3:5" hidden="1" x14ac:dyDescent="0.2">
      <c r="C67" s="25" t="s">
        <v>111</v>
      </c>
      <c r="D67" s="19" t="e">
        <f>COUNTIFS(#REF!,"=Y",C$3:C$9,C67)+1</f>
        <v>#REF!</v>
      </c>
      <c r="E67" s="13"/>
    </row>
    <row r="68" spans="3:5" hidden="1" x14ac:dyDescent="0.2">
      <c r="C68" s="25" t="s">
        <v>112</v>
      </c>
      <c r="D68" s="19" t="e">
        <f>COUNTIFS(#REF!,"=Y",C$3:C$9,C68)</f>
        <v>#REF!</v>
      </c>
      <c r="E68" s="13"/>
    </row>
    <row r="69" spans="3:5" hidden="1" x14ac:dyDescent="0.2">
      <c r="C69" s="25" t="s">
        <v>113</v>
      </c>
      <c r="D69" s="19" t="e">
        <f>COUNTIFS(#REF!,"=Y",C$3:C$9,C69)</f>
        <v>#REF!</v>
      </c>
      <c r="E69" s="13"/>
    </row>
    <row r="70" spans="3:5" hidden="1" x14ac:dyDescent="0.2">
      <c r="C70" s="25" t="s">
        <v>114</v>
      </c>
      <c r="D70" s="19" t="e">
        <f>COUNTIFS(#REF!,"=Y",C$3:C$9,C70)</f>
        <v>#REF!</v>
      </c>
      <c r="E70" s="13"/>
    </row>
    <row r="71" spans="3:5" hidden="1" x14ac:dyDescent="0.2">
      <c r="C71" s="25" t="s">
        <v>115</v>
      </c>
      <c r="D71" s="19" t="e">
        <f>COUNTIFS(#REF!,"=Y",C$3:C$9,C71)+1</f>
        <v>#REF!</v>
      </c>
      <c r="E71" s="13"/>
    </row>
    <row r="72" spans="3:5" hidden="1" x14ac:dyDescent="0.2">
      <c r="C72" s="25" t="s">
        <v>116</v>
      </c>
      <c r="D72" s="19" t="e">
        <f>COUNTIFS(#REF!,"=Y",C$3:C$9,C72)</f>
        <v>#REF!</v>
      </c>
      <c r="E72" s="13"/>
    </row>
    <row r="73" spans="3:5" hidden="1" x14ac:dyDescent="0.2">
      <c r="C73" s="25" t="s">
        <v>117</v>
      </c>
      <c r="D73" s="19" t="e">
        <f>COUNTIFS(#REF!,"=Y",C$3:C$9,C73)</f>
        <v>#REF!</v>
      </c>
      <c r="E73" s="13"/>
    </row>
    <row r="74" spans="3:5" hidden="1" x14ac:dyDescent="0.2">
      <c r="C74" s="25" t="s">
        <v>118</v>
      </c>
      <c r="D74" s="19" t="e">
        <f>COUNTIFS(#REF!,"=Y",C$3:C$9,C74)</f>
        <v>#REF!</v>
      </c>
      <c r="E74" s="13"/>
    </row>
    <row r="75" spans="3:5" hidden="1" x14ac:dyDescent="0.2">
      <c r="C75" s="25" t="s">
        <v>119</v>
      </c>
      <c r="D75" s="19" t="e">
        <f>COUNTIFS(#REF!,"=Y",C$3:C$9,C75)+1</f>
        <v>#REF!</v>
      </c>
      <c r="E75" s="13"/>
    </row>
    <row r="76" spans="3:5" hidden="1" x14ac:dyDescent="0.2">
      <c r="C76" s="25" t="s">
        <v>120</v>
      </c>
      <c r="D76" s="19" t="e">
        <f>COUNTIFS(#REF!,"=Y",C$3:C$9,C76)+1</f>
        <v>#REF!</v>
      </c>
      <c r="E76" s="13"/>
    </row>
    <row r="77" spans="3:5" hidden="1" x14ac:dyDescent="0.2">
      <c r="C77" s="25" t="s">
        <v>121</v>
      </c>
      <c r="D77" s="19" t="e">
        <f>COUNTIFS(#REF!,"=Y",C$3:C$9,C77)</f>
        <v>#REF!</v>
      </c>
      <c r="E77" s="13"/>
    </row>
    <row r="78" spans="3:5" hidden="1" x14ac:dyDescent="0.2">
      <c r="C78" s="25" t="s">
        <v>122</v>
      </c>
      <c r="D78" s="19" t="e">
        <f>COUNTIFS(#REF!,"=Y",C$3:C$9,C78)</f>
        <v>#REF!</v>
      </c>
      <c r="E78" s="13"/>
    </row>
    <row r="79" spans="3:5" hidden="1" x14ac:dyDescent="0.2">
      <c r="C79" s="25" t="s">
        <v>123</v>
      </c>
      <c r="D79" s="19" t="e">
        <f>COUNTIFS(#REF!,"=Y",C$3:C$9,C79)+1</f>
        <v>#REF!</v>
      </c>
      <c r="E79" s="13"/>
    </row>
    <row r="80" spans="3:5" hidden="1" x14ac:dyDescent="0.2">
      <c r="C80" s="25" t="s">
        <v>53</v>
      </c>
      <c r="D80" s="19" t="e">
        <f>COUNTIFS(#REF!,"=Y",C$3:C$9,C80)</f>
        <v>#REF!</v>
      </c>
      <c r="E80" s="13"/>
    </row>
    <row r="81" spans="3:5" hidden="1" x14ac:dyDescent="0.2">
      <c r="C81" s="25" t="s">
        <v>42</v>
      </c>
      <c r="D81" s="19" t="e">
        <f>COUNTIFS(#REF!,"=Y",C$3:C$9,C81)</f>
        <v>#REF!</v>
      </c>
      <c r="E81" s="13"/>
    </row>
    <row r="82" spans="3:5" hidden="1" x14ac:dyDescent="0.2"/>
    <row r="83" spans="3:5" hidden="1" x14ac:dyDescent="0.2"/>
  </sheetData>
  <pageMargins left="0.7" right="0.7" top="0.75" bottom="0.75" header="0.3" footer="0.3"/>
  <pageSetup paperSize="5" scale="77" orientation="landscape" r:id="rId1"/>
  <headerFooter alignWithMargins="0">
    <oddHeader>&amp;C&amp;"Arial,Bold"&amp;14RFA 2026-206 – All Applications&amp;RExhibit G,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FA4D0C-8FC4-49B1-A01A-24F6D3E95D0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2.xml><?xml version="1.0" encoding="utf-8"?>
<ds:datastoreItem xmlns:ds="http://schemas.openxmlformats.org/officeDocument/2006/customXml" ds:itemID="{DBDDFDDD-1283-480F-9E92-49389FFDF0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309638-7C5C-4CB7-B5F7-F4CE317BBD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All Applications</vt:lpstr>
      <vt:lpstr>'All Applications'!Print_Area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cp:lastPrinted>2026-03-03T17:18:16Z</cp:lastPrinted>
  <dcterms:created xsi:type="dcterms:W3CDTF">2026-02-26T21:54:36Z</dcterms:created>
  <dcterms:modified xsi:type="dcterms:W3CDTF">2026-03-03T17:18:45Z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