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205 SAIL F-E/"/>
    </mc:Choice>
  </mc:AlternateContent>
  <xr:revisionPtr revIDLastSave="0" documentId="8_{6F2C16F1-D43D-4B77-B46D-0A96886E319A}" xr6:coauthVersionLast="47" xr6:coauthVersionMax="47" xr10:uidLastSave="{00000000-0000-0000-0000-000000000000}"/>
  <bookViews>
    <workbookView xWindow="-120" yWindow="-120" windowWidth="29040" windowHeight="15720" xr2:uid="{16DBD058-6984-409B-A825-7ADF36C9EA8C}"/>
  </bookViews>
  <sheets>
    <sheet name="Recommendations" sheetId="1" r:id="rId1"/>
  </sheets>
  <externalReferences>
    <externalReference r:id="rId2"/>
  </externalReferences>
  <definedNames>
    <definedName name="_xlnm.Print_Titles" localSheetId="0">Recommendations!$A:$A,Recommendations!$5:$5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G3" i="1" l="1"/>
  <c r="S3" i="1"/>
  <c r="D3" i="1"/>
  <c r="AG2" i="1"/>
  <c r="S2" i="1"/>
  <c r="D2" i="1"/>
  <c r="S1" i="1"/>
  <c r="D1" i="1"/>
</calcChain>
</file>

<file path=xl/sharedStrings.xml><?xml version="1.0" encoding="utf-8"?>
<sst xmlns="http://schemas.openxmlformats.org/spreadsheetml/2006/main" count="629" uniqueCount="174">
  <si>
    <t>SAIL Funding Balance Available</t>
  </si>
  <si>
    <t>Small County Funding Balance Available</t>
  </si>
  <si>
    <t>Live Local SAIL available</t>
  </si>
  <si>
    <t>Family Demographic Funding Balance Available</t>
  </si>
  <si>
    <t>Medium County Funding Balance Available</t>
  </si>
  <si>
    <t>Live Local SAIL allocated</t>
  </si>
  <si>
    <t>Elderly Demographic Funding Balance Available</t>
  </si>
  <si>
    <t>Large County Funding Balance Available</t>
  </si>
  <si>
    <t>Live Local SAIL balance</t>
  </si>
  <si>
    <t>Application Number</t>
  </si>
  <si>
    <t>Name of Development</t>
  </si>
  <si>
    <t>County</t>
  </si>
  <si>
    <t>County Size</t>
  </si>
  <si>
    <t>Small County?</t>
  </si>
  <si>
    <t>Name of Authorized Principal</t>
  </si>
  <si>
    <t>Name of Developers</t>
  </si>
  <si>
    <t>Dev Category</t>
  </si>
  <si>
    <t>Demo. Commitment</t>
  </si>
  <si>
    <t>Demo for Funding Test</t>
  </si>
  <si>
    <t>Total Number of Units</t>
  </si>
  <si>
    <t>SAIL Request</t>
  </si>
  <si>
    <t>ELI Request</t>
  </si>
  <si>
    <t>Total SAIL Request (SAIL + ELI)</t>
  </si>
  <si>
    <t>Total Live Local SAIL Request (SAIL + ELI)</t>
  </si>
  <si>
    <t>Eligible For Funding?</t>
  </si>
  <si>
    <t>Meets the Geographic Funding Test</t>
  </si>
  <si>
    <t>Meets the Demographic Funding Test</t>
  </si>
  <si>
    <t>County Award Tally</t>
  </si>
  <si>
    <t>Veterans Preference</t>
  </si>
  <si>
    <t>Youth Aging Out of Foster Care Goal</t>
  </si>
  <si>
    <t>HUD CNI Goal</t>
  </si>
  <si>
    <t>Family, Preservation Goal</t>
  </si>
  <si>
    <t>Permit Ready Goal</t>
  </si>
  <si>
    <t>Private Entity Goal</t>
  </si>
  <si>
    <t>Priority Level</t>
  </si>
  <si>
    <t>Limited to one Priority 1 award?</t>
  </si>
  <si>
    <t>Nickname of group of P1 Apps if limit applies</t>
  </si>
  <si>
    <t>Total Points</t>
  </si>
  <si>
    <t>Corporation SAIL Funding Per Set-Aside</t>
  </si>
  <si>
    <t>Proximity Funding Preference</t>
  </si>
  <si>
    <t>Self-Sourced Applicant?</t>
  </si>
  <si>
    <t>A/B Leveraging</t>
  </si>
  <si>
    <t>40% or Less of Aggregate Basis?</t>
  </si>
  <si>
    <t>Total SS Points</t>
  </si>
  <si>
    <t>Developer Experience Pref?</t>
  </si>
  <si>
    <t>Florida Job Creation Preference</t>
  </si>
  <si>
    <t>Lottery Number</t>
  </si>
  <si>
    <t>County Award Tally Applies?</t>
  </si>
  <si>
    <t>2027-249S</t>
  </si>
  <si>
    <t>The Grove House</t>
  </si>
  <si>
    <t>Miami-Dade</t>
  </si>
  <si>
    <t>L</t>
  </si>
  <si>
    <t>N</t>
  </si>
  <si>
    <t>Kareem T. Brantley</t>
  </si>
  <si>
    <t>Integral Florida LLC</t>
  </si>
  <si>
    <t>NC</t>
  </si>
  <si>
    <t>F</t>
  </si>
  <si>
    <t>Y</t>
  </si>
  <si>
    <t>N/A</t>
  </si>
  <si>
    <t>Intregal</t>
  </si>
  <si>
    <t>A</t>
  </si>
  <si>
    <t>HUD Choice Neighborhoods Implementation Grant Goal</t>
  </si>
  <si>
    <t>2027-168BS</t>
  </si>
  <si>
    <t>Harvest Point Senior Phase III</t>
  </si>
  <si>
    <t>Aaron  Gornstein</t>
  </si>
  <si>
    <t>Preservation of Affordable Housing LLC</t>
  </si>
  <si>
    <t>E, Non-ALF</t>
  </si>
  <si>
    <t>E</t>
  </si>
  <si>
    <t>POAH</t>
  </si>
  <si>
    <t xml:space="preserve">Self-Sourced Application proposing a Development in Miami-Dade County or Broward County </t>
  </si>
  <si>
    <t>2027-179S</t>
  </si>
  <si>
    <t>Gallery at Little Havana</t>
  </si>
  <si>
    <t>Alberto  Milo, Jr.</t>
  </si>
  <si>
    <t xml:space="preserve">Gallery at Little Havana Developer, LLC </t>
  </si>
  <si>
    <t xml:space="preserve">New Construction Elderly Application proposing a Development in Miami-Dade County or Broward County </t>
  </si>
  <si>
    <t>2027-194S</t>
  </si>
  <si>
    <t>Residences at Pompano Beach</t>
  </si>
  <si>
    <t>Broward</t>
  </si>
  <si>
    <t>William T Fabbri</t>
  </si>
  <si>
    <t xml:space="preserve">The Richman Group of Florida, Inc </t>
  </si>
  <si>
    <t>Richman</t>
  </si>
  <si>
    <t>One Family Application that qualifies for the Preservation Development Goal</t>
  </si>
  <si>
    <t>2027-240BS</t>
  </si>
  <si>
    <t>Zephyrhills</t>
  </si>
  <si>
    <t>Pasco</t>
  </si>
  <si>
    <t>M</t>
  </si>
  <si>
    <t>Saki S. Middleton</t>
  </si>
  <si>
    <t>John Stanley Florida Inc.</t>
  </si>
  <si>
    <t>A/R</t>
  </si>
  <si>
    <t>John Stanley</t>
  </si>
  <si>
    <t>One Family Application that qualifies for the Permit Ready Development Goal</t>
  </si>
  <si>
    <t>2027-155S</t>
  </si>
  <si>
    <t>Normandy Cove Phase II</t>
  </si>
  <si>
    <t>Duval</t>
  </si>
  <si>
    <t>Matthew A. Rieger</t>
  </si>
  <si>
    <t>HTG Normandy II Developer, LLC</t>
  </si>
  <si>
    <t>One Elderly, Non-ALF Application that qualifies for the Permit Ready Development Goal</t>
  </si>
  <si>
    <t>2027-220S</t>
  </si>
  <si>
    <t>Magnolia Senior</t>
  </si>
  <si>
    <t>Leon</t>
  </si>
  <si>
    <t>Carmen  Chubb</t>
  </si>
  <si>
    <t>New Affordable Housing Partners, LLC; Tallahassee Housing Economic Corporation</t>
  </si>
  <si>
    <t>One  Application that qualifies for the Private Entity Application Goal</t>
  </si>
  <si>
    <t>2027-190S</t>
  </si>
  <si>
    <t>Cathedral Apartments</t>
  </si>
  <si>
    <t>Darren  Smith</t>
  </si>
  <si>
    <t>SHAG Cathedral Developer, LLC</t>
  </si>
  <si>
    <t>B</t>
  </si>
  <si>
    <t>Small County Application(s)</t>
  </si>
  <si>
    <t>2027-228BS</t>
  </si>
  <si>
    <t>Lang Milian Phase I</t>
  </si>
  <si>
    <t>Monroe</t>
  </si>
  <si>
    <t>S</t>
  </si>
  <si>
    <t>Key West Housing Development Corporation; SHAG Lang Milian Developer, LLC</t>
  </si>
  <si>
    <t>Remaining Medium and Large County Applications</t>
  </si>
  <si>
    <t>2027-232BS</t>
  </si>
  <si>
    <t>Trinity Oaks</t>
  </si>
  <si>
    <t>Hillsborough</t>
  </si>
  <si>
    <t>Debra F. Koehler</t>
  </si>
  <si>
    <t>SJHOP Development Company, Inc.</t>
  </si>
  <si>
    <t>Sage</t>
  </si>
  <si>
    <t>2027-233BS</t>
  </si>
  <si>
    <t>Beth Marie</t>
  </si>
  <si>
    <t>Lee</t>
  </si>
  <si>
    <t>Michael  Allan</t>
  </si>
  <si>
    <t>ReVital Development Group, LLC</t>
  </si>
  <si>
    <t>2027-234BS</t>
  </si>
  <si>
    <t>Australian Point Apartments</t>
  </si>
  <si>
    <t>Palm Beach</t>
  </si>
  <si>
    <t>Francisco  Rojo</t>
  </si>
  <si>
    <t>Landmark Developers, Inc.; Magnolia Affordable Development, Inc.</t>
  </si>
  <si>
    <t>2027-248BS</t>
  </si>
  <si>
    <t>Aero Village</t>
  </si>
  <si>
    <t>Elzie L.  Higginbottom</t>
  </si>
  <si>
    <t>Hope Housing Alliance, Inc.; East Lake Management &amp; Development Corp.</t>
  </si>
  <si>
    <t>East Lake</t>
  </si>
  <si>
    <t>2027-227S</t>
  </si>
  <si>
    <t>The Brook</t>
  </si>
  <si>
    <t>Hernando</t>
  </si>
  <si>
    <t>Christopher P. Barnes</t>
  </si>
  <si>
    <t>BG Hernando Developer 1 LLC</t>
  </si>
  <si>
    <t>2027-180S</t>
  </si>
  <si>
    <t>The Arlo</t>
  </si>
  <si>
    <t>Brevard</t>
  </si>
  <si>
    <t>Katessa G. Archer</t>
  </si>
  <si>
    <t>Rockledge Leased Housing Development I, LLC</t>
  </si>
  <si>
    <t>2027-183S</t>
  </si>
  <si>
    <t>Palmera</t>
  </si>
  <si>
    <t>Osceola</t>
  </si>
  <si>
    <t>BG Kissimmee Developer 1 LLC</t>
  </si>
  <si>
    <t>2027-197S</t>
  </si>
  <si>
    <t>Echo at Lake Harris</t>
  </si>
  <si>
    <t>Lake</t>
  </si>
  <si>
    <t>Devon  Quist</t>
  </si>
  <si>
    <t>Leesburg Leased Housing Development I, LLC</t>
  </si>
  <si>
    <t>2027-158S</t>
  </si>
  <si>
    <t>Leah Gardens</t>
  </si>
  <si>
    <t>Clay</t>
  </si>
  <si>
    <t>James R. Hoover</t>
  </si>
  <si>
    <t xml:space="preserve">TVC Development, Inc. </t>
  </si>
  <si>
    <t>2027-161BS</t>
  </si>
  <si>
    <t>Lakewood Place</t>
  </si>
  <si>
    <t>Orange</t>
  </si>
  <si>
    <t>C. Hunter Nelson</t>
  </si>
  <si>
    <t>ECG New Hampshire Developer, LLC</t>
  </si>
  <si>
    <t>2027-238S</t>
  </si>
  <si>
    <t>Washington Commons</t>
  </si>
  <si>
    <t>Pinellas</t>
  </si>
  <si>
    <t>Brett  Green</t>
  </si>
  <si>
    <t>Archway Washington Commons Developer, LLC</t>
  </si>
  <si>
    <t>2027-217BS</t>
  </si>
  <si>
    <t>Ekos at Wekiva Springs</t>
  </si>
  <si>
    <t>Christopher L. Shear</t>
  </si>
  <si>
    <t>MHP Wekiva Springs Developer,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</si>
</sst>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64" fontId="2" fillId="0" borderId="4" xfId="1" applyNumberFormat="1" applyFont="1" applyFill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2" fillId="0" borderId="3" xfId="0" applyFont="1" applyBorder="1" applyAlignment="1">
      <alignment wrapText="1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3" fontId="2" fillId="0" borderId="2" xfId="0" applyNumberFormat="1" applyFont="1" applyBorder="1" applyAlignment="1">
      <alignment vertical="center"/>
    </xf>
    <xf numFmtId="164" fontId="2" fillId="0" borderId="4" xfId="1" applyNumberFormat="1" applyFont="1" applyFill="1" applyBorder="1" applyAlignment="1">
      <alignment horizontal="center" vertical="center"/>
    </xf>
    <xf numFmtId="0" fontId="2" fillId="0" borderId="4" xfId="0" applyFont="1" applyBorder="1"/>
    <xf numFmtId="16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wrapText="1"/>
    </xf>
    <xf numFmtId="43" fontId="2" fillId="0" borderId="1" xfId="0" applyNumberFormat="1" applyFont="1" applyBorder="1" applyAlignment="1">
      <alignment horizontal="center"/>
    </xf>
    <xf numFmtId="43" fontId="2" fillId="0" borderId="2" xfId="0" applyNumberFormat="1" applyFont="1" applyBorder="1" applyAlignment="1">
      <alignment horizontal="center"/>
    </xf>
    <xf numFmtId="43" fontId="2" fillId="0" borderId="3" xfId="0" applyNumberFormat="1" applyFont="1" applyBorder="1" applyAlignment="1">
      <alignment horizontal="center"/>
    </xf>
    <xf numFmtId="164" fontId="2" fillId="0" borderId="2" xfId="1" applyNumberFormat="1" applyFont="1" applyFill="1" applyBorder="1" applyAlignment="1">
      <alignment vertical="center"/>
    </xf>
    <xf numFmtId="164" fontId="2" fillId="0" borderId="3" xfId="1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2" fillId="0" borderId="4" xfId="0" applyFont="1" applyBorder="1" applyAlignment="1" applyProtection="1">
      <alignment horizontal="center" vertical="center" textRotation="90" wrapText="1" readingOrder="1"/>
      <protection locked="0"/>
    </xf>
    <xf numFmtId="0" fontId="2" fillId="0" borderId="4" xfId="0" applyFont="1" applyBorder="1" applyAlignment="1" applyProtection="1">
      <alignment horizontal="center" vertical="center" textRotation="90" wrapText="1"/>
      <protection locked="0"/>
    </xf>
    <xf numFmtId="44" fontId="2" fillId="0" borderId="4" xfId="2" applyFont="1" applyFill="1" applyBorder="1" applyAlignment="1" applyProtection="1">
      <alignment horizontal="center" vertical="center" textRotation="90" wrapText="1" readingOrder="1"/>
      <protection locked="0"/>
    </xf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0" fontId="2" fillId="0" borderId="0" xfId="0" applyFont="1" applyAlignment="1">
      <alignment horizontal="center" vertical="center" textRotation="90" readingOrder="1"/>
    </xf>
    <xf numFmtId="0" fontId="2" fillId="0" borderId="0" xfId="0" applyFont="1" applyAlignment="1" applyProtection="1">
      <alignment horizontal="center" vertical="center" textRotation="90" wrapText="1" readingOrder="1"/>
      <protection locked="0"/>
    </xf>
    <xf numFmtId="0" fontId="2" fillId="0" borderId="0" xfId="0" applyFont="1" applyAlignment="1" applyProtection="1">
      <alignment horizontal="center" vertical="center" textRotation="90" wrapText="1"/>
      <protection locked="0"/>
    </xf>
    <xf numFmtId="44" fontId="2" fillId="0" borderId="0" xfId="2" applyFont="1" applyFill="1" applyBorder="1" applyAlignment="1" applyProtection="1">
      <alignment horizontal="center" vertical="center" textRotation="90" wrapText="1" readingOrder="1"/>
      <protection locked="0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6" fontId="6" fillId="0" borderId="4" xfId="0" applyNumberFormat="1" applyFont="1" applyBorder="1" applyAlignment="1">
      <alignment horizontal="left" vertical="center" wrapText="1"/>
    </xf>
    <xf numFmtId="164" fontId="4" fillId="0" borderId="1" xfId="1" applyNumberFormat="1" applyFont="1" applyFill="1" applyBorder="1" applyAlignment="1" applyProtection="1">
      <alignment vertical="center" wrapText="1" readingOrder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8" fontId="6" fillId="0" borderId="4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4" fontId="4" fillId="0" borderId="0" xfId="2" applyFont="1" applyFill="1" applyBorder="1" applyAlignment="1">
      <alignment vertical="center"/>
    </xf>
    <xf numFmtId="6" fontId="4" fillId="0" borderId="0" xfId="0" applyNumberFormat="1" applyFont="1" applyAlignment="1" applyProtection="1">
      <alignment vertical="center" wrapText="1" readingOrder="1"/>
      <protection locked="0"/>
    </xf>
    <xf numFmtId="44" fontId="4" fillId="0" borderId="0" xfId="2" applyFont="1" applyFill="1" applyBorder="1" applyAlignment="1" applyProtection="1">
      <alignment vertical="center" wrapText="1" readingOrder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165" fontId="4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64" fontId="4" fillId="0" borderId="4" xfId="1" applyNumberFormat="1" applyFont="1" applyFill="1" applyBorder="1" applyAlignment="1" applyProtection="1">
      <alignment vertical="center" wrapText="1" readingOrder="1"/>
      <protection locked="0"/>
    </xf>
    <xf numFmtId="165" fontId="4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6" fontId="4" fillId="0" borderId="0" xfId="0" applyNumberFormat="1" applyFont="1" applyAlignment="1">
      <alignment horizontal="left" vertical="center" wrapText="1"/>
    </xf>
    <xf numFmtId="164" fontId="4" fillId="0" borderId="0" xfId="1" applyNumberFormat="1" applyFont="1" applyFill="1" applyBorder="1" applyAlignment="1" applyProtection="1">
      <alignment vertical="center" wrapText="1" readingOrder="1"/>
      <protection locked="0"/>
    </xf>
    <xf numFmtId="1" fontId="4" fillId="0" borderId="0" xfId="0" applyNumberFormat="1" applyFont="1" applyAlignment="1" applyProtection="1">
      <alignment horizontal="center" vertical="center" wrapText="1"/>
      <protection locked="0"/>
    </xf>
    <xf numFmtId="8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6" fontId="4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8" fontId="4" fillId="0" borderId="0" xfId="0" applyNumberFormat="1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left" vertical="center"/>
    </xf>
    <xf numFmtId="43" fontId="4" fillId="0" borderId="0" xfId="1" applyFont="1" applyFill="1" applyBorder="1" applyAlignment="1">
      <alignment vertical="center"/>
    </xf>
    <xf numFmtId="0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43" fontId="4" fillId="0" borderId="0" xfId="0" applyNumberFormat="1" applyFont="1" applyAlignment="1" applyProtection="1">
      <alignment vertical="center" wrapText="1"/>
      <protection locked="0"/>
    </xf>
    <xf numFmtId="8" fontId="4" fillId="0" borderId="0" xfId="0" applyNumberFormat="1" applyFont="1" applyAlignment="1" applyProtection="1">
      <alignment horizontal="right" vertical="center" wrapText="1" indent="1"/>
      <protection locked="0"/>
    </xf>
    <xf numFmtId="6" fontId="4" fillId="0" borderId="0" xfId="0" applyNumberFormat="1" applyFont="1" applyAlignment="1" applyProtection="1">
      <alignment horizontal="right" vertical="center" wrapText="1" indent="1"/>
      <protection locked="0"/>
    </xf>
    <xf numFmtId="0" fontId="4" fillId="0" borderId="0" xfId="0" applyFont="1" applyAlignment="1" applyProtection="1">
      <alignment horizontal="center" vertical="center" wrapText="1" readingOrder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loridahousing.sharepoint.com/sites/MF/allocations/Jeans%20SharePoint/all%20Ranking/2026%20Spreadsheets/2026-205%20SAIL%20F-E/2026-205%20SAIL%20F-E%20Ranking%20at%20RCM%20-%20for%20Board.xlsx" TargetMode="External"/><Relationship Id="rId1" Type="http://schemas.openxmlformats.org/officeDocument/2006/relationships/externalLinkPath" Target="2026-205%20SAIL%20F-E%20Ranking%20at%20RCM%20-%20for%20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er scores"/>
      <sheetName val="All Applications"/>
      <sheetName val="Recommendations"/>
      <sheetName val="Ranked Waiting List"/>
      <sheetName val="Electronic funding page"/>
    </sheetNames>
    <sheetDataSet>
      <sheetData sheetId="0"/>
      <sheetData sheetId="1"/>
      <sheetData sheetId="2"/>
      <sheetData sheetId="3"/>
      <sheetData sheetId="4">
        <row r="5">
          <cell r="C5">
            <v>2147880</v>
          </cell>
          <cell r="F5">
            <v>1573238</v>
          </cell>
        </row>
        <row r="13">
          <cell r="C13">
            <v>0</v>
          </cell>
        </row>
        <row r="17">
          <cell r="F17">
            <v>574642</v>
          </cell>
        </row>
        <row r="22">
          <cell r="C22">
            <v>0</v>
          </cell>
        </row>
        <row r="29">
          <cell r="C29">
            <v>2147880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0DC95-ABB8-4DA9-95F6-8ACD7CE970D8}">
  <dimension ref="A1:AM135"/>
  <sheetViews>
    <sheetView showGridLines="0" tabSelected="1" zoomScale="130" zoomScaleNormal="130" zoomScaleSheetLayoutView="90" workbookViewId="0">
      <pane xSplit="1" ySplit="5" topLeftCell="B6" activePane="bottomRight" state="frozen"/>
      <selection pane="topRight" activeCell="B1" sqref="B1"/>
      <selection pane="bottomLeft" activeCell="A2" sqref="A2"/>
      <selection pane="bottomRight" activeCell="A6" sqref="A6"/>
    </sheetView>
  </sheetViews>
  <sheetFormatPr defaultColWidth="9.42578125" defaultRowHeight="12.75" x14ac:dyDescent="0.2"/>
  <cols>
    <col min="1" max="1" width="10.42578125" style="30" customWidth="1"/>
    <col min="2" max="2" width="15.85546875" style="82" customWidth="1"/>
    <col min="3" max="3" width="11.42578125" style="30" customWidth="1"/>
    <col min="4" max="5" width="5.42578125" style="30" hidden="1" customWidth="1"/>
    <col min="6" max="6" width="11.140625" style="81" customWidth="1"/>
    <col min="7" max="7" width="16" style="30" customWidth="1"/>
    <col min="8" max="8" width="5.42578125" style="30" customWidth="1"/>
    <col min="9" max="9" width="4.7109375" style="30" customWidth="1"/>
    <col min="10" max="10" width="5.42578125" style="30" hidden="1" customWidth="1"/>
    <col min="11" max="11" width="5.42578125" style="30" customWidth="1"/>
    <col min="12" max="12" width="11.5703125" style="81" hidden="1" customWidth="1"/>
    <col min="13" max="13" width="14.85546875" style="81" hidden="1" customWidth="1"/>
    <col min="14" max="15" width="9.85546875" style="30" customWidth="1"/>
    <col min="16" max="16" width="2.7109375" style="30" hidden="1" customWidth="1"/>
    <col min="17" max="18" width="7.140625" style="30" hidden="1" customWidth="1"/>
    <col min="19" max="19" width="2.7109375" style="30" hidden="1" customWidth="1"/>
    <col min="20" max="21" width="4.85546875" style="81" customWidth="1"/>
    <col min="22" max="22" width="2.7109375" style="30" bestFit="1" customWidth="1"/>
    <col min="23" max="23" width="5.42578125" style="30" bestFit="1" customWidth="1"/>
    <col min="24" max="24" width="3.140625" style="30" bestFit="1" customWidth="1"/>
    <col min="25" max="25" width="3" style="30" customWidth="1"/>
    <col min="26" max="26" width="3.140625" style="30" bestFit="1" customWidth="1"/>
    <col min="27" max="27" width="4.7109375" style="30" bestFit="1" customWidth="1"/>
    <col min="28" max="28" width="7.140625" style="30" customWidth="1"/>
    <col min="29" max="29" width="2.85546875" style="30" customWidth="1"/>
    <col min="30" max="30" width="3.140625" style="30" hidden="1" customWidth="1"/>
    <col min="31" max="31" width="5.42578125" style="30" bestFit="1" customWidth="1"/>
    <col min="32" max="32" width="5.42578125" style="30" customWidth="1"/>
    <col min="33" max="33" width="2.7109375" style="30" customWidth="1"/>
    <col min="34" max="34" width="4.7109375" style="30" bestFit="1" customWidth="1"/>
    <col min="35" max="35" width="2.7109375" style="30" bestFit="1" customWidth="1"/>
    <col min="36" max="37" width="4.7109375" style="30" bestFit="1" customWidth="1"/>
    <col min="38" max="38" width="2.7109375" style="30" bestFit="1" customWidth="1"/>
    <col min="39" max="39" width="2.7109375" style="30" hidden="1" customWidth="1"/>
    <col min="40" max="16384" width="9.42578125" style="30"/>
  </cols>
  <sheetData>
    <row r="1" spans="1:39" s="5" customFormat="1" ht="13.7" customHeight="1" x14ac:dyDescent="0.2">
      <c r="A1" s="1" t="s">
        <v>0</v>
      </c>
      <c r="B1" s="2"/>
      <c r="C1" s="3"/>
      <c r="D1" s="4">
        <f>'[1]Electronic funding page'!C5</f>
        <v>2147880</v>
      </c>
      <c r="E1" s="4"/>
      <c r="F1" s="4"/>
      <c r="H1" s="6" t="s">
        <v>1</v>
      </c>
      <c r="I1" s="7"/>
      <c r="J1" s="8"/>
      <c r="K1" s="8"/>
      <c r="L1" s="8"/>
      <c r="M1" s="8"/>
      <c r="N1" s="8"/>
      <c r="O1" s="9"/>
      <c r="P1" s="8"/>
      <c r="Q1" s="8"/>
      <c r="R1" s="10"/>
      <c r="S1" s="11">
        <f>'[1]Electronic funding page'!C13</f>
        <v>0</v>
      </c>
      <c r="T1" s="12"/>
      <c r="U1" s="12"/>
      <c r="V1" s="12"/>
      <c r="W1" s="13"/>
      <c r="AA1" s="14" t="s">
        <v>2</v>
      </c>
      <c r="AB1" s="15"/>
      <c r="AC1" s="16"/>
      <c r="AD1" s="16"/>
      <c r="AE1" s="7"/>
      <c r="AF1" s="9"/>
      <c r="AG1" s="17">
        <v>7315781</v>
      </c>
      <c r="AH1" s="17"/>
      <c r="AI1" s="17"/>
    </row>
    <row r="2" spans="1:39" s="5" customFormat="1" ht="13.7" customHeight="1" x14ac:dyDescent="0.2">
      <c r="A2" s="18" t="s">
        <v>3</v>
      </c>
      <c r="B2" s="18"/>
      <c r="C2" s="18"/>
      <c r="D2" s="19">
        <f>'[1]Electronic funding page'!F5</f>
        <v>1573238</v>
      </c>
      <c r="E2" s="19"/>
      <c r="F2" s="19"/>
      <c r="H2" s="18" t="s">
        <v>4</v>
      </c>
      <c r="I2" s="20"/>
      <c r="J2" s="20"/>
      <c r="K2" s="20"/>
      <c r="L2" s="20"/>
      <c r="M2" s="20"/>
      <c r="N2" s="20"/>
      <c r="O2" s="9"/>
      <c r="P2" s="20"/>
      <c r="Q2" s="20"/>
      <c r="R2" s="20"/>
      <c r="S2" s="21">
        <f>'[1]Electronic funding page'!C22</f>
        <v>0</v>
      </c>
      <c r="T2" s="22"/>
      <c r="U2" s="22"/>
      <c r="V2" s="22"/>
      <c r="W2" s="23"/>
      <c r="AA2" s="14" t="s">
        <v>5</v>
      </c>
      <c r="AB2" s="15"/>
      <c r="AC2" s="16"/>
      <c r="AD2" s="16"/>
      <c r="AE2" s="24"/>
      <c r="AF2" s="25"/>
      <c r="AG2" s="17">
        <f>O8</f>
        <v>7315781</v>
      </c>
      <c r="AH2" s="17"/>
      <c r="AI2" s="17"/>
    </row>
    <row r="3" spans="1:39" s="5" customFormat="1" ht="13.7" customHeight="1" x14ac:dyDescent="0.2">
      <c r="A3" s="1" t="s">
        <v>6</v>
      </c>
      <c r="B3" s="2"/>
      <c r="C3" s="3"/>
      <c r="D3" s="13">
        <f>'[1]Electronic funding page'!F17</f>
        <v>574642</v>
      </c>
      <c r="E3" s="13"/>
      <c r="F3" s="19"/>
      <c r="H3" s="18" t="s">
        <v>7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1">
        <f>'[1]Electronic funding page'!C29</f>
        <v>2147880</v>
      </c>
      <c r="T3" s="22"/>
      <c r="U3" s="22"/>
      <c r="V3" s="22"/>
      <c r="W3" s="23"/>
      <c r="AA3" s="14" t="s">
        <v>8</v>
      </c>
      <c r="AB3" s="15"/>
      <c r="AC3" s="16"/>
      <c r="AD3" s="16"/>
      <c r="AE3" s="7"/>
      <c r="AF3" s="9"/>
      <c r="AG3" s="17">
        <f>AG1-AG2</f>
        <v>0</v>
      </c>
      <c r="AH3" s="17"/>
      <c r="AI3" s="17"/>
    </row>
    <row r="4" spans="1:39" ht="13.35" customHeight="1" x14ac:dyDescent="0.2">
      <c r="A4" s="26"/>
      <c r="B4" s="27"/>
      <c r="C4" s="28"/>
      <c r="D4" s="28"/>
      <c r="E4" s="28"/>
      <c r="F4" s="28"/>
      <c r="G4" s="28"/>
      <c r="H4" s="28"/>
      <c r="I4" s="29"/>
      <c r="J4" s="28"/>
      <c r="K4" s="28"/>
      <c r="L4" s="28"/>
      <c r="M4" s="28"/>
      <c r="N4" s="28"/>
      <c r="O4" s="28"/>
      <c r="P4" s="28"/>
      <c r="Q4" s="28"/>
      <c r="R4" s="28"/>
      <c r="S4" s="28"/>
      <c r="T4" s="29"/>
      <c r="U4" s="29"/>
    </row>
    <row r="5" spans="1:39" s="35" customFormat="1" ht="86.85" customHeight="1" x14ac:dyDescent="0.2">
      <c r="A5" s="31" t="s">
        <v>9</v>
      </c>
      <c r="B5" s="31" t="s">
        <v>10</v>
      </c>
      <c r="C5" s="31" t="s">
        <v>11</v>
      </c>
      <c r="D5" s="32" t="s">
        <v>12</v>
      </c>
      <c r="E5" s="32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3" t="s">
        <v>21</v>
      </c>
      <c r="N5" s="31" t="s">
        <v>22</v>
      </c>
      <c r="O5" s="31" t="s">
        <v>23</v>
      </c>
      <c r="P5" s="31" t="s">
        <v>24</v>
      </c>
      <c r="Q5" s="31" t="s">
        <v>25</v>
      </c>
      <c r="R5" s="31" t="s">
        <v>26</v>
      </c>
      <c r="S5" s="31" t="s">
        <v>27</v>
      </c>
      <c r="T5" s="31" t="s">
        <v>28</v>
      </c>
      <c r="U5" s="31" t="s">
        <v>29</v>
      </c>
      <c r="V5" s="31" t="s">
        <v>30</v>
      </c>
      <c r="W5" s="31" t="s">
        <v>31</v>
      </c>
      <c r="X5" s="31" t="s">
        <v>32</v>
      </c>
      <c r="Y5" s="31" t="s">
        <v>33</v>
      </c>
      <c r="Z5" s="31" t="s">
        <v>34</v>
      </c>
      <c r="AA5" s="34" t="s">
        <v>35</v>
      </c>
      <c r="AB5" s="34" t="s">
        <v>36</v>
      </c>
      <c r="AC5" s="31" t="s">
        <v>37</v>
      </c>
      <c r="AD5" s="31" t="s">
        <v>38</v>
      </c>
      <c r="AE5" s="31" t="s">
        <v>39</v>
      </c>
      <c r="AF5" s="31" t="s">
        <v>40</v>
      </c>
      <c r="AG5" s="31" t="s">
        <v>41</v>
      </c>
      <c r="AH5" s="31" t="s">
        <v>42</v>
      </c>
      <c r="AI5" s="31" t="s">
        <v>43</v>
      </c>
      <c r="AJ5" s="31" t="s">
        <v>44</v>
      </c>
      <c r="AK5" s="31" t="s">
        <v>45</v>
      </c>
      <c r="AL5" s="31" t="s">
        <v>46</v>
      </c>
      <c r="AM5" s="32" t="s">
        <v>47</v>
      </c>
    </row>
    <row r="6" spans="1:39" s="35" customFormat="1" x14ac:dyDescent="0.2">
      <c r="A6" s="36"/>
      <c r="B6" s="36"/>
      <c r="C6" s="36"/>
      <c r="D6" s="37"/>
      <c r="E6" s="37"/>
      <c r="F6" s="36"/>
      <c r="G6" s="36"/>
      <c r="H6" s="36"/>
      <c r="I6" s="36"/>
      <c r="J6" s="36"/>
      <c r="K6" s="36"/>
      <c r="L6" s="36"/>
      <c r="M6" s="38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7"/>
      <c r="AB6" s="37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7"/>
    </row>
    <row r="7" spans="1:39" s="35" customFormat="1" x14ac:dyDescent="0.2">
      <c r="A7" s="5" t="s">
        <v>29</v>
      </c>
      <c r="B7" s="36"/>
      <c r="C7" s="36"/>
      <c r="D7" s="37"/>
      <c r="E7" s="37"/>
      <c r="F7" s="36"/>
      <c r="G7" s="36"/>
      <c r="H7" s="36"/>
      <c r="I7" s="36"/>
      <c r="J7" s="36"/>
      <c r="K7" s="36"/>
      <c r="L7" s="36"/>
      <c r="M7" s="38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7"/>
      <c r="AB7" s="37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7"/>
    </row>
    <row r="8" spans="1:39" s="35" customFormat="1" ht="24" x14ac:dyDescent="0.2">
      <c r="A8" s="39" t="s">
        <v>48</v>
      </c>
      <c r="B8" s="39" t="s">
        <v>49</v>
      </c>
      <c r="C8" s="40" t="s">
        <v>50</v>
      </c>
      <c r="D8" s="40" t="s">
        <v>51</v>
      </c>
      <c r="E8" s="40" t="s">
        <v>52</v>
      </c>
      <c r="F8" s="39" t="s">
        <v>53</v>
      </c>
      <c r="G8" s="39" t="s">
        <v>54</v>
      </c>
      <c r="H8" s="40" t="s">
        <v>55</v>
      </c>
      <c r="I8" s="40" t="s">
        <v>56</v>
      </c>
      <c r="J8" s="41" t="s">
        <v>56</v>
      </c>
      <c r="K8" s="40">
        <v>145</v>
      </c>
      <c r="L8" s="42"/>
      <c r="M8" s="42"/>
      <c r="N8" s="43"/>
      <c r="O8" s="43">
        <v>7315781</v>
      </c>
      <c r="P8" s="44" t="s">
        <v>57</v>
      </c>
      <c r="Q8" s="44"/>
      <c r="R8" s="44"/>
      <c r="S8" s="44">
        <v>0</v>
      </c>
      <c r="T8" s="44" t="s">
        <v>58</v>
      </c>
      <c r="U8" s="44" t="s">
        <v>57</v>
      </c>
      <c r="V8" s="45" t="s">
        <v>52</v>
      </c>
      <c r="W8" s="45" t="s">
        <v>52</v>
      </c>
      <c r="X8" s="45" t="s">
        <v>52</v>
      </c>
      <c r="Y8" s="41" t="s">
        <v>52</v>
      </c>
      <c r="Z8" s="45">
        <v>1</v>
      </c>
      <c r="AA8" s="45" t="s">
        <v>57</v>
      </c>
      <c r="AB8" s="41" t="s">
        <v>59</v>
      </c>
      <c r="AC8" s="46">
        <v>15</v>
      </c>
      <c r="AD8" s="47">
        <v>34988.82</v>
      </c>
      <c r="AE8" s="45" t="s">
        <v>57</v>
      </c>
      <c r="AF8" s="44" t="s">
        <v>52</v>
      </c>
      <c r="AG8" s="48" t="s">
        <v>60</v>
      </c>
      <c r="AH8" s="44" t="s">
        <v>57</v>
      </c>
      <c r="AI8" s="45">
        <v>6</v>
      </c>
      <c r="AJ8" s="45" t="s">
        <v>57</v>
      </c>
      <c r="AK8" s="45" t="s">
        <v>57</v>
      </c>
      <c r="AL8" s="49">
        <v>22</v>
      </c>
      <c r="AM8" s="45" t="s">
        <v>52</v>
      </c>
    </row>
    <row r="9" spans="1:39" x14ac:dyDescent="0.2">
      <c r="B9" s="30"/>
      <c r="F9" s="30"/>
      <c r="L9" s="30"/>
      <c r="M9" s="30"/>
      <c r="T9" s="30"/>
      <c r="U9" s="30"/>
    </row>
    <row r="10" spans="1:39" x14ac:dyDescent="0.2">
      <c r="A10" s="5" t="s">
        <v>61</v>
      </c>
      <c r="B10" s="30"/>
      <c r="F10" s="30"/>
      <c r="L10" s="30"/>
      <c r="M10" s="30"/>
      <c r="T10" s="30"/>
      <c r="U10" s="30"/>
    </row>
    <row r="11" spans="1:39" ht="36" x14ac:dyDescent="0.2">
      <c r="A11" s="39" t="s">
        <v>62</v>
      </c>
      <c r="B11" s="39" t="s">
        <v>63</v>
      </c>
      <c r="C11" s="40" t="s">
        <v>50</v>
      </c>
      <c r="D11" s="40" t="s">
        <v>51</v>
      </c>
      <c r="E11" s="40" t="s">
        <v>52</v>
      </c>
      <c r="F11" s="39" t="s">
        <v>64</v>
      </c>
      <c r="G11" s="39" t="s">
        <v>65</v>
      </c>
      <c r="H11" s="40" t="s">
        <v>55</v>
      </c>
      <c r="I11" s="40" t="s">
        <v>66</v>
      </c>
      <c r="J11" s="41" t="s">
        <v>67</v>
      </c>
      <c r="K11" s="40">
        <v>80</v>
      </c>
      <c r="L11" s="42">
        <v>7200000</v>
      </c>
      <c r="M11" s="42">
        <v>1000000</v>
      </c>
      <c r="N11" s="43">
        <v>8200000</v>
      </c>
      <c r="O11" s="43"/>
      <c r="P11" s="44" t="s">
        <v>57</v>
      </c>
      <c r="Q11" s="44" t="s">
        <v>57</v>
      </c>
      <c r="R11" s="44" t="s">
        <v>57</v>
      </c>
      <c r="S11" s="44">
        <v>1</v>
      </c>
      <c r="T11" s="44" t="s">
        <v>57</v>
      </c>
      <c r="U11" s="44" t="s">
        <v>52</v>
      </c>
      <c r="V11" s="44" t="s">
        <v>57</v>
      </c>
      <c r="W11" s="44" t="s">
        <v>52</v>
      </c>
      <c r="X11" s="44" t="s">
        <v>52</v>
      </c>
      <c r="Y11" s="41" t="s">
        <v>52</v>
      </c>
      <c r="Z11" s="41">
        <v>1</v>
      </c>
      <c r="AA11" s="41" t="s">
        <v>57</v>
      </c>
      <c r="AB11" s="41" t="s">
        <v>68</v>
      </c>
      <c r="AC11" s="46">
        <v>15</v>
      </c>
      <c r="AD11" s="47">
        <v>69973.2</v>
      </c>
      <c r="AE11" s="45" t="s">
        <v>57</v>
      </c>
      <c r="AF11" s="44" t="s">
        <v>52</v>
      </c>
      <c r="AG11" s="48" t="s">
        <v>60</v>
      </c>
      <c r="AH11" s="44" t="s">
        <v>57</v>
      </c>
      <c r="AI11" s="45">
        <v>0</v>
      </c>
      <c r="AJ11" s="45" t="s">
        <v>57</v>
      </c>
      <c r="AK11" s="45" t="s">
        <v>57</v>
      </c>
      <c r="AL11" s="49">
        <v>94</v>
      </c>
      <c r="AM11" s="45" t="s">
        <v>57</v>
      </c>
    </row>
    <row r="12" spans="1:39" x14ac:dyDescent="0.2">
      <c r="B12" s="30"/>
      <c r="F12" s="30"/>
      <c r="L12" s="30"/>
      <c r="M12" s="30"/>
      <c r="T12" s="30"/>
      <c r="U12" s="30"/>
    </row>
    <row r="13" spans="1:39" x14ac:dyDescent="0.2">
      <c r="A13" s="5" t="s">
        <v>69</v>
      </c>
      <c r="B13" s="30"/>
      <c r="F13" s="30"/>
      <c r="L13" s="30"/>
      <c r="M13" s="30"/>
      <c r="T13" s="30"/>
      <c r="U13" s="30"/>
    </row>
    <row r="14" spans="1:39" s="28" customFormat="1" ht="36" x14ac:dyDescent="0.2">
      <c r="A14" s="39" t="s">
        <v>70</v>
      </c>
      <c r="B14" s="39" t="s">
        <v>71</v>
      </c>
      <c r="C14" s="40" t="s">
        <v>50</v>
      </c>
      <c r="D14" s="40" t="s">
        <v>51</v>
      </c>
      <c r="E14" s="40" t="s">
        <v>52</v>
      </c>
      <c r="F14" s="39" t="s">
        <v>72</v>
      </c>
      <c r="G14" s="39" t="s">
        <v>73</v>
      </c>
      <c r="H14" s="40" t="s">
        <v>55</v>
      </c>
      <c r="I14" s="40" t="s">
        <v>56</v>
      </c>
      <c r="J14" s="41" t="s">
        <v>56</v>
      </c>
      <c r="K14" s="40">
        <v>135</v>
      </c>
      <c r="L14" s="42">
        <v>3000000</v>
      </c>
      <c r="M14" s="42">
        <v>1000000</v>
      </c>
      <c r="N14" s="43">
        <v>4000000</v>
      </c>
      <c r="O14" s="43"/>
      <c r="P14" s="44" t="s">
        <v>57</v>
      </c>
      <c r="Q14" s="44" t="s">
        <v>57</v>
      </c>
      <c r="R14" s="44" t="s">
        <v>57</v>
      </c>
      <c r="S14" s="44">
        <v>2</v>
      </c>
      <c r="T14" s="44" t="s">
        <v>58</v>
      </c>
      <c r="U14" s="44" t="s">
        <v>52</v>
      </c>
      <c r="V14" s="44" t="s">
        <v>52</v>
      </c>
      <c r="W14" s="44" t="s">
        <v>52</v>
      </c>
      <c r="X14" s="44" t="s">
        <v>52</v>
      </c>
      <c r="Y14" s="41" t="s">
        <v>52</v>
      </c>
      <c r="Z14" s="41">
        <v>1</v>
      </c>
      <c r="AA14" s="41" t="s">
        <v>52</v>
      </c>
      <c r="AB14" s="41"/>
      <c r="AC14" s="46">
        <v>15</v>
      </c>
      <c r="AD14" s="47">
        <v>17613.52</v>
      </c>
      <c r="AE14" s="45" t="s">
        <v>57</v>
      </c>
      <c r="AF14" s="44" t="s">
        <v>57</v>
      </c>
      <c r="AG14" s="48" t="s">
        <v>60</v>
      </c>
      <c r="AH14" s="44" t="s">
        <v>57</v>
      </c>
      <c r="AI14" s="45">
        <v>8</v>
      </c>
      <c r="AJ14" s="45" t="s">
        <v>57</v>
      </c>
      <c r="AK14" s="45" t="s">
        <v>57</v>
      </c>
      <c r="AL14" s="49">
        <v>3</v>
      </c>
      <c r="AM14" s="45" t="s">
        <v>57</v>
      </c>
    </row>
    <row r="15" spans="1:39" s="28" customFormat="1" ht="12" x14ac:dyDescent="0.2">
      <c r="B15" s="27"/>
      <c r="D15" s="29"/>
      <c r="E15" s="29"/>
      <c r="F15" s="27"/>
      <c r="G15" s="27"/>
      <c r="H15" s="29"/>
      <c r="I15" s="29"/>
      <c r="J15" s="29"/>
      <c r="K15" s="29"/>
      <c r="L15" s="50"/>
      <c r="M15" s="50"/>
      <c r="N15" s="51"/>
      <c r="O15" s="51"/>
      <c r="P15" s="52"/>
      <c r="Q15" s="53"/>
      <c r="R15" s="54"/>
      <c r="S15" s="29"/>
      <c r="T15" s="55"/>
      <c r="U15" s="55"/>
      <c r="V15" s="29"/>
      <c r="W15" s="29"/>
      <c r="Z15" s="29"/>
      <c r="AA15" s="29"/>
      <c r="AB15" s="29"/>
    </row>
    <row r="16" spans="1:39" x14ac:dyDescent="0.2">
      <c r="A16" s="5" t="s">
        <v>74</v>
      </c>
      <c r="B16" s="30"/>
      <c r="F16" s="30"/>
      <c r="L16" s="30"/>
      <c r="M16" s="30"/>
      <c r="T16" s="30"/>
      <c r="U16" s="30"/>
    </row>
    <row r="17" spans="1:39" s="28" customFormat="1" ht="36" x14ac:dyDescent="0.2">
      <c r="A17" s="39" t="s">
        <v>75</v>
      </c>
      <c r="B17" s="39" t="s">
        <v>76</v>
      </c>
      <c r="C17" s="40" t="s">
        <v>77</v>
      </c>
      <c r="D17" s="40" t="s">
        <v>51</v>
      </c>
      <c r="E17" s="40" t="s">
        <v>52</v>
      </c>
      <c r="F17" s="39" t="s">
        <v>78</v>
      </c>
      <c r="G17" s="39" t="s">
        <v>79</v>
      </c>
      <c r="H17" s="40" t="s">
        <v>55</v>
      </c>
      <c r="I17" s="40" t="s">
        <v>66</v>
      </c>
      <c r="J17" s="41" t="s">
        <v>67</v>
      </c>
      <c r="K17" s="40">
        <v>234</v>
      </c>
      <c r="L17" s="42">
        <v>4000000</v>
      </c>
      <c r="M17" s="42">
        <v>1000000</v>
      </c>
      <c r="N17" s="43">
        <v>5000000</v>
      </c>
      <c r="O17" s="43"/>
      <c r="P17" s="44" t="s">
        <v>57</v>
      </c>
      <c r="Q17" s="44" t="s">
        <v>57</v>
      </c>
      <c r="R17" s="44" t="s">
        <v>57</v>
      </c>
      <c r="S17" s="44">
        <v>1</v>
      </c>
      <c r="T17" s="44" t="s">
        <v>57</v>
      </c>
      <c r="U17" s="44" t="s">
        <v>52</v>
      </c>
      <c r="V17" s="44" t="s">
        <v>52</v>
      </c>
      <c r="W17" s="44" t="s">
        <v>52</v>
      </c>
      <c r="X17" s="44" t="s">
        <v>52</v>
      </c>
      <c r="Y17" s="41" t="s">
        <v>52</v>
      </c>
      <c r="Z17" s="41">
        <v>1</v>
      </c>
      <c r="AA17" s="41" t="s">
        <v>57</v>
      </c>
      <c r="AB17" s="41" t="s">
        <v>80</v>
      </c>
      <c r="AC17" s="46">
        <v>15</v>
      </c>
      <c r="AD17" s="47">
        <v>11418.19</v>
      </c>
      <c r="AE17" s="45" t="s">
        <v>57</v>
      </c>
      <c r="AF17" s="44" t="s">
        <v>52</v>
      </c>
      <c r="AG17" s="48" t="s">
        <v>60</v>
      </c>
      <c r="AH17" s="44" t="s">
        <v>57</v>
      </c>
      <c r="AI17" s="45">
        <v>0</v>
      </c>
      <c r="AJ17" s="45" t="s">
        <v>57</v>
      </c>
      <c r="AK17" s="45" t="s">
        <v>57</v>
      </c>
      <c r="AL17" s="49">
        <v>43</v>
      </c>
      <c r="AM17" s="45" t="s">
        <v>57</v>
      </c>
    </row>
    <row r="18" spans="1:39" s="28" customFormat="1" ht="12" x14ac:dyDescent="0.2">
      <c r="B18" s="27"/>
      <c r="D18" s="29"/>
      <c r="E18" s="29"/>
      <c r="F18" s="27"/>
      <c r="G18" s="27"/>
      <c r="H18" s="29"/>
      <c r="I18" s="29"/>
      <c r="J18" s="29"/>
      <c r="K18" s="29"/>
      <c r="L18" s="50"/>
      <c r="M18" s="50"/>
      <c r="N18" s="51"/>
      <c r="O18" s="51"/>
      <c r="P18" s="52"/>
      <c r="Q18" s="53"/>
      <c r="R18" s="54"/>
      <c r="S18" s="29"/>
      <c r="T18" s="55"/>
      <c r="U18" s="55"/>
      <c r="V18" s="29"/>
      <c r="W18" s="29"/>
      <c r="Z18" s="29"/>
      <c r="AA18" s="29"/>
      <c r="AB18" s="29"/>
    </row>
    <row r="19" spans="1:39" x14ac:dyDescent="0.2">
      <c r="A19" s="5" t="s">
        <v>81</v>
      </c>
      <c r="B19" s="30"/>
      <c r="F19" s="30"/>
      <c r="L19" s="30"/>
      <c r="M19" s="30"/>
      <c r="T19" s="30"/>
      <c r="U19" s="30"/>
    </row>
    <row r="20" spans="1:39" ht="24" x14ac:dyDescent="0.2">
      <c r="A20" s="39" t="s">
        <v>82</v>
      </c>
      <c r="B20" s="39" t="s">
        <v>83</v>
      </c>
      <c r="C20" s="40" t="s">
        <v>84</v>
      </c>
      <c r="D20" s="40" t="s">
        <v>85</v>
      </c>
      <c r="E20" s="40" t="s">
        <v>52</v>
      </c>
      <c r="F20" s="39" t="s">
        <v>86</v>
      </c>
      <c r="G20" s="39" t="s">
        <v>87</v>
      </c>
      <c r="H20" s="40" t="s">
        <v>88</v>
      </c>
      <c r="I20" s="40" t="s">
        <v>56</v>
      </c>
      <c r="J20" s="41" t="s">
        <v>56</v>
      </c>
      <c r="K20" s="40">
        <v>76</v>
      </c>
      <c r="L20" s="42">
        <v>3724820</v>
      </c>
      <c r="M20" s="42">
        <v>858600</v>
      </c>
      <c r="N20" s="56">
        <v>4583420</v>
      </c>
      <c r="O20" s="56"/>
      <c r="P20" s="44" t="s">
        <v>57</v>
      </c>
      <c r="Q20" s="44" t="s">
        <v>57</v>
      </c>
      <c r="R20" s="44" t="s">
        <v>57</v>
      </c>
      <c r="S20" s="44">
        <v>1</v>
      </c>
      <c r="T20" s="44" t="s">
        <v>58</v>
      </c>
      <c r="U20" s="44" t="s">
        <v>52</v>
      </c>
      <c r="V20" s="45" t="s">
        <v>52</v>
      </c>
      <c r="W20" s="45" t="s">
        <v>57</v>
      </c>
      <c r="X20" s="45" t="s">
        <v>52</v>
      </c>
      <c r="Y20" s="41" t="s">
        <v>52</v>
      </c>
      <c r="Z20" s="45">
        <v>1</v>
      </c>
      <c r="AA20" s="45" t="s">
        <v>57</v>
      </c>
      <c r="AB20" s="41" t="s">
        <v>89</v>
      </c>
      <c r="AC20" s="46">
        <v>15</v>
      </c>
      <c r="AD20" s="47">
        <v>49010.79</v>
      </c>
      <c r="AE20" s="45" t="s">
        <v>57</v>
      </c>
      <c r="AF20" s="44" t="s">
        <v>52</v>
      </c>
      <c r="AG20" s="48" t="s">
        <v>60</v>
      </c>
      <c r="AH20" s="44" t="s">
        <v>57</v>
      </c>
      <c r="AI20" s="45">
        <v>0</v>
      </c>
      <c r="AJ20" s="45" t="s">
        <v>52</v>
      </c>
      <c r="AK20" s="45" t="s">
        <v>57</v>
      </c>
      <c r="AL20" s="49">
        <v>37</v>
      </c>
      <c r="AM20" s="45" t="s">
        <v>57</v>
      </c>
    </row>
    <row r="21" spans="1:39" s="28" customFormat="1" ht="12" x14ac:dyDescent="0.2">
      <c r="B21" s="27"/>
      <c r="D21" s="29"/>
      <c r="E21" s="29"/>
      <c r="F21" s="27"/>
      <c r="G21" s="27"/>
      <c r="H21" s="29"/>
      <c r="I21" s="29"/>
      <c r="J21" s="29"/>
      <c r="K21" s="29"/>
      <c r="L21" s="50"/>
      <c r="M21" s="50"/>
      <c r="N21" s="51"/>
      <c r="O21" s="51"/>
      <c r="P21" s="52"/>
      <c r="Q21" s="53"/>
      <c r="R21" s="57"/>
      <c r="S21" s="53"/>
      <c r="T21" s="55"/>
      <c r="U21" s="55"/>
      <c r="V21" s="29"/>
      <c r="W21" s="29"/>
      <c r="Z21" s="29"/>
      <c r="AA21" s="29"/>
      <c r="AB21" s="29"/>
    </row>
    <row r="22" spans="1:39" s="28" customFormat="1" x14ac:dyDescent="0.2">
      <c r="A22" s="58" t="s">
        <v>90</v>
      </c>
      <c r="B22" s="27"/>
      <c r="D22" s="29"/>
      <c r="E22" s="29"/>
      <c r="F22" s="27"/>
      <c r="G22" s="27"/>
      <c r="H22" s="29"/>
      <c r="I22" s="29"/>
      <c r="J22" s="29"/>
      <c r="K22" s="29"/>
      <c r="L22" s="50"/>
      <c r="M22" s="50"/>
      <c r="N22" s="51"/>
      <c r="O22" s="51"/>
      <c r="P22" s="52"/>
      <c r="Q22" s="53"/>
      <c r="R22" s="57"/>
      <c r="S22" s="53"/>
      <c r="T22" s="55"/>
      <c r="U22" s="55"/>
      <c r="V22" s="29"/>
      <c r="W22" s="29"/>
      <c r="Z22" s="29"/>
      <c r="AA22" s="29"/>
      <c r="AB22" s="29"/>
    </row>
    <row r="23" spans="1:39" s="28" customFormat="1" ht="24" x14ac:dyDescent="0.2">
      <c r="A23" s="39" t="s">
        <v>91</v>
      </c>
      <c r="B23" s="39" t="s">
        <v>92</v>
      </c>
      <c r="C23" s="40" t="s">
        <v>93</v>
      </c>
      <c r="D23" s="40" t="s">
        <v>51</v>
      </c>
      <c r="E23" s="40" t="s">
        <v>52</v>
      </c>
      <c r="F23" s="39" t="s">
        <v>94</v>
      </c>
      <c r="G23" s="39" t="s">
        <v>95</v>
      </c>
      <c r="H23" s="40" t="s">
        <v>55</v>
      </c>
      <c r="I23" s="40" t="s">
        <v>56</v>
      </c>
      <c r="J23" s="41" t="s">
        <v>56</v>
      </c>
      <c r="K23" s="40">
        <v>99</v>
      </c>
      <c r="L23" s="42">
        <v>3600000</v>
      </c>
      <c r="M23" s="42">
        <v>793300</v>
      </c>
      <c r="N23" s="43">
        <v>4393300</v>
      </c>
      <c r="O23" s="43"/>
      <c r="P23" s="44" t="s">
        <v>57</v>
      </c>
      <c r="Q23" s="44" t="s">
        <v>57</v>
      </c>
      <c r="R23" s="44" t="s">
        <v>57</v>
      </c>
      <c r="S23" s="44">
        <v>1</v>
      </c>
      <c r="T23" s="44" t="s">
        <v>58</v>
      </c>
      <c r="U23" s="44" t="s">
        <v>52</v>
      </c>
      <c r="V23" s="44" t="s">
        <v>52</v>
      </c>
      <c r="W23" s="44" t="s">
        <v>52</v>
      </c>
      <c r="X23" s="44" t="s">
        <v>57</v>
      </c>
      <c r="Y23" s="41" t="s">
        <v>52</v>
      </c>
      <c r="Z23" s="41">
        <v>1</v>
      </c>
      <c r="AA23" s="41" t="s">
        <v>52</v>
      </c>
      <c r="AB23" s="41"/>
      <c r="AC23" s="46">
        <v>15</v>
      </c>
      <c r="AD23" s="47">
        <v>34730.67</v>
      </c>
      <c r="AE23" s="45" t="s">
        <v>57</v>
      </c>
      <c r="AF23" s="44" t="s">
        <v>57</v>
      </c>
      <c r="AG23" s="48" t="s">
        <v>60</v>
      </c>
      <c r="AH23" s="44" t="s">
        <v>57</v>
      </c>
      <c r="AI23" s="45">
        <v>8</v>
      </c>
      <c r="AJ23" s="45" t="s">
        <v>57</v>
      </c>
      <c r="AK23" s="45" t="s">
        <v>57</v>
      </c>
      <c r="AL23" s="49">
        <v>63</v>
      </c>
      <c r="AM23" s="45" t="s">
        <v>57</v>
      </c>
    </row>
    <row r="24" spans="1:39" s="28" customFormat="1" x14ac:dyDescent="0.2">
      <c r="A24" s="58"/>
      <c r="B24" s="59"/>
      <c r="C24" s="59"/>
      <c r="D24" s="60"/>
      <c r="E24" s="60"/>
      <c r="F24" s="59"/>
      <c r="G24" s="59"/>
      <c r="H24" s="60"/>
      <c r="I24" s="29"/>
      <c r="J24" s="60"/>
      <c r="K24" s="60"/>
      <c r="L24" s="60"/>
      <c r="M24" s="61"/>
      <c r="N24" s="61"/>
      <c r="O24" s="61"/>
      <c r="P24" s="62"/>
      <c r="Q24" s="53"/>
      <c r="R24" s="53"/>
      <c r="S24" s="53"/>
      <c r="T24" s="53"/>
      <c r="U24" s="53"/>
      <c r="V24" s="53"/>
      <c r="W24" s="53"/>
      <c r="X24" s="60"/>
      <c r="Y24" s="60"/>
      <c r="Z24" s="63"/>
      <c r="AA24" s="63"/>
      <c r="AB24" s="63"/>
      <c r="AC24" s="64"/>
      <c r="AD24" s="60"/>
      <c r="AE24" s="53"/>
      <c r="AF24" s="53"/>
      <c r="AG24" s="29"/>
      <c r="AH24" s="29"/>
    </row>
    <row r="25" spans="1:39" s="28" customFormat="1" x14ac:dyDescent="0.2">
      <c r="A25" s="58" t="s">
        <v>96</v>
      </c>
      <c r="B25" s="27"/>
      <c r="D25" s="29"/>
      <c r="E25" s="29"/>
      <c r="F25" s="27"/>
      <c r="G25" s="27"/>
      <c r="H25" s="29"/>
      <c r="I25" s="29"/>
      <c r="J25" s="29"/>
      <c r="K25" s="29"/>
      <c r="L25" s="50"/>
      <c r="M25" s="50"/>
      <c r="N25" s="51"/>
      <c r="O25" s="51"/>
      <c r="P25" s="52"/>
      <c r="Q25" s="53"/>
      <c r="R25" s="57"/>
      <c r="S25" s="53"/>
      <c r="T25" s="55"/>
      <c r="U25" s="55"/>
      <c r="V25" s="29"/>
      <c r="W25" s="29"/>
      <c r="Z25" s="29"/>
      <c r="AA25" s="29"/>
      <c r="AB25" s="29"/>
    </row>
    <row r="26" spans="1:39" s="28" customFormat="1" ht="60" x14ac:dyDescent="0.2">
      <c r="A26" s="39" t="s">
        <v>97</v>
      </c>
      <c r="B26" s="39" t="s">
        <v>98</v>
      </c>
      <c r="C26" s="40" t="s">
        <v>99</v>
      </c>
      <c r="D26" s="40" t="s">
        <v>85</v>
      </c>
      <c r="E26" s="40" t="s">
        <v>52</v>
      </c>
      <c r="F26" s="39" t="s">
        <v>100</v>
      </c>
      <c r="G26" s="39" t="s">
        <v>101</v>
      </c>
      <c r="H26" s="40" t="s">
        <v>55</v>
      </c>
      <c r="I26" s="40" t="s">
        <v>66</v>
      </c>
      <c r="J26" s="41" t="s">
        <v>67</v>
      </c>
      <c r="K26" s="40">
        <v>120</v>
      </c>
      <c r="L26" s="42">
        <v>8750000</v>
      </c>
      <c r="M26" s="42">
        <v>855600</v>
      </c>
      <c r="N26" s="43">
        <v>9605600</v>
      </c>
      <c r="O26" s="43"/>
      <c r="P26" s="44" t="s">
        <v>57</v>
      </c>
      <c r="Q26" s="44" t="s">
        <v>57</v>
      </c>
      <c r="R26" s="44" t="s">
        <v>57</v>
      </c>
      <c r="S26" s="44">
        <v>1</v>
      </c>
      <c r="T26" s="44" t="s">
        <v>52</v>
      </c>
      <c r="U26" s="44" t="s">
        <v>52</v>
      </c>
      <c r="V26" s="45" t="s">
        <v>52</v>
      </c>
      <c r="W26" s="45" t="s">
        <v>52</v>
      </c>
      <c r="X26" s="45" t="s">
        <v>57</v>
      </c>
      <c r="Y26" s="41" t="s">
        <v>52</v>
      </c>
      <c r="Z26" s="45">
        <v>1</v>
      </c>
      <c r="AA26" s="45" t="s">
        <v>52</v>
      </c>
      <c r="AB26" s="41"/>
      <c r="AC26" s="46">
        <v>15</v>
      </c>
      <c r="AD26" s="47">
        <v>63713.88</v>
      </c>
      <c r="AE26" s="45" t="s">
        <v>57</v>
      </c>
      <c r="AF26" s="44" t="s">
        <v>52</v>
      </c>
      <c r="AG26" s="48" t="s">
        <v>60</v>
      </c>
      <c r="AH26" s="44" t="s">
        <v>57</v>
      </c>
      <c r="AI26" s="45">
        <v>0</v>
      </c>
      <c r="AJ26" s="45" t="s">
        <v>57</v>
      </c>
      <c r="AK26" s="45" t="s">
        <v>57</v>
      </c>
      <c r="AL26" s="49">
        <v>64</v>
      </c>
      <c r="AM26" s="45" t="s">
        <v>57</v>
      </c>
    </row>
    <row r="27" spans="1:39" s="28" customFormat="1" ht="12" x14ac:dyDescent="0.2">
      <c r="A27" s="59"/>
      <c r="B27" s="59"/>
      <c r="C27" s="59"/>
      <c r="D27" s="60"/>
      <c r="E27" s="60"/>
      <c r="F27" s="59"/>
      <c r="G27" s="59"/>
      <c r="H27" s="60"/>
      <c r="I27" s="29"/>
      <c r="J27" s="60"/>
      <c r="K27" s="60"/>
      <c r="L27" s="60"/>
      <c r="M27" s="61"/>
      <c r="N27" s="61"/>
      <c r="O27" s="61"/>
      <c r="P27" s="62"/>
      <c r="Q27" s="53"/>
      <c r="R27" s="53"/>
      <c r="S27" s="53"/>
      <c r="T27" s="53"/>
      <c r="U27" s="53"/>
      <c r="V27" s="53"/>
      <c r="W27" s="53"/>
      <c r="X27" s="60"/>
      <c r="Y27" s="60"/>
      <c r="Z27" s="63"/>
      <c r="AA27" s="63"/>
      <c r="AB27" s="63"/>
      <c r="AC27" s="64"/>
      <c r="AD27" s="60"/>
      <c r="AE27" s="53"/>
      <c r="AF27" s="53"/>
      <c r="AG27" s="29"/>
      <c r="AH27" s="29"/>
    </row>
    <row r="28" spans="1:39" s="28" customFormat="1" x14ac:dyDescent="0.2">
      <c r="A28" s="58" t="s">
        <v>102</v>
      </c>
      <c r="B28" s="27"/>
      <c r="D28" s="29"/>
      <c r="E28" s="29"/>
      <c r="F28" s="27"/>
      <c r="G28" s="27"/>
      <c r="H28" s="29"/>
      <c r="I28" s="29"/>
      <c r="J28" s="29"/>
      <c r="K28" s="29"/>
      <c r="L28" s="50"/>
      <c r="M28" s="50"/>
      <c r="N28" s="51"/>
      <c r="O28" s="51"/>
      <c r="P28" s="52"/>
      <c r="Q28" s="53"/>
      <c r="R28" s="57"/>
      <c r="S28" s="53"/>
      <c r="T28" s="55"/>
      <c r="U28" s="55"/>
      <c r="V28" s="29"/>
      <c r="W28" s="29"/>
      <c r="Z28" s="29"/>
      <c r="AA28" s="29"/>
      <c r="AB28" s="29"/>
    </row>
    <row r="29" spans="1:39" s="28" customFormat="1" ht="36" x14ac:dyDescent="0.2">
      <c r="A29" s="39" t="s">
        <v>103</v>
      </c>
      <c r="B29" s="39" t="s">
        <v>104</v>
      </c>
      <c r="C29" s="40" t="s">
        <v>93</v>
      </c>
      <c r="D29" s="40" t="s">
        <v>51</v>
      </c>
      <c r="E29" s="40" t="s">
        <v>52</v>
      </c>
      <c r="F29" s="39" t="s">
        <v>105</v>
      </c>
      <c r="G29" s="39" t="s">
        <v>106</v>
      </c>
      <c r="H29" s="40" t="s">
        <v>55</v>
      </c>
      <c r="I29" s="40" t="s">
        <v>66</v>
      </c>
      <c r="J29" s="41" t="s">
        <v>67</v>
      </c>
      <c r="K29" s="40">
        <v>94</v>
      </c>
      <c r="L29" s="42">
        <v>10810000</v>
      </c>
      <c r="M29" s="42">
        <v>780000</v>
      </c>
      <c r="N29" s="56">
        <v>11590000</v>
      </c>
      <c r="O29" s="56"/>
      <c r="P29" s="44" t="s">
        <v>57</v>
      </c>
      <c r="Q29" s="44" t="s">
        <v>57</v>
      </c>
      <c r="R29" s="44" t="s">
        <v>57</v>
      </c>
      <c r="S29" s="44">
        <v>2</v>
      </c>
      <c r="T29" s="44" t="s">
        <v>57</v>
      </c>
      <c r="U29" s="44" t="s">
        <v>52</v>
      </c>
      <c r="V29" s="44" t="s">
        <v>52</v>
      </c>
      <c r="W29" s="44" t="s">
        <v>52</v>
      </c>
      <c r="X29" s="44" t="s">
        <v>52</v>
      </c>
      <c r="Y29" s="41" t="s">
        <v>57</v>
      </c>
      <c r="Z29" s="41">
        <v>1</v>
      </c>
      <c r="AA29" s="41" t="s">
        <v>52</v>
      </c>
      <c r="AB29" s="41"/>
      <c r="AC29" s="46">
        <v>15</v>
      </c>
      <c r="AD29" s="47">
        <v>99245.32</v>
      </c>
      <c r="AE29" s="45" t="s">
        <v>57</v>
      </c>
      <c r="AF29" s="44" t="s">
        <v>52</v>
      </c>
      <c r="AG29" s="48" t="s">
        <v>107</v>
      </c>
      <c r="AH29" s="44" t="s">
        <v>57</v>
      </c>
      <c r="AI29" s="45">
        <v>0</v>
      </c>
      <c r="AJ29" s="45" t="s">
        <v>57</v>
      </c>
      <c r="AK29" s="45" t="s">
        <v>57</v>
      </c>
      <c r="AL29" s="49">
        <v>90</v>
      </c>
      <c r="AM29" s="45" t="s">
        <v>57</v>
      </c>
    </row>
    <row r="30" spans="1:39" s="28" customFormat="1" ht="12" x14ac:dyDescent="0.2">
      <c r="A30" s="59"/>
      <c r="B30" s="59"/>
      <c r="C30" s="59"/>
      <c r="D30" s="60"/>
      <c r="E30" s="60"/>
      <c r="F30" s="59"/>
      <c r="G30" s="59"/>
      <c r="H30" s="60"/>
      <c r="I30" s="29"/>
      <c r="J30" s="60"/>
      <c r="K30" s="60"/>
      <c r="L30" s="60"/>
      <c r="M30" s="61"/>
      <c r="N30" s="61"/>
      <c r="O30" s="61"/>
      <c r="P30" s="62"/>
      <c r="Q30" s="53"/>
      <c r="R30" s="53"/>
      <c r="S30" s="53"/>
      <c r="T30" s="53"/>
      <c r="U30" s="53"/>
      <c r="V30" s="53"/>
      <c r="W30" s="53"/>
      <c r="X30" s="60"/>
      <c r="Y30" s="60"/>
      <c r="Z30" s="63"/>
      <c r="AA30" s="63"/>
      <c r="AB30" s="63"/>
      <c r="AC30" s="64"/>
      <c r="AD30" s="60"/>
      <c r="AE30" s="53"/>
      <c r="AF30" s="53"/>
      <c r="AG30" s="29"/>
      <c r="AH30" s="29"/>
    </row>
    <row r="31" spans="1:39" x14ac:dyDescent="0.2">
      <c r="A31" s="5" t="s">
        <v>108</v>
      </c>
      <c r="B31" s="30"/>
      <c r="F31" s="30"/>
      <c r="L31" s="30"/>
      <c r="M31" s="30"/>
      <c r="T31" s="30"/>
      <c r="U31" s="30"/>
    </row>
    <row r="32" spans="1:39" ht="60" x14ac:dyDescent="0.2">
      <c r="A32" s="39" t="s">
        <v>109</v>
      </c>
      <c r="B32" s="39" t="s">
        <v>110</v>
      </c>
      <c r="C32" s="40" t="s">
        <v>111</v>
      </c>
      <c r="D32" s="40" t="s">
        <v>112</v>
      </c>
      <c r="E32" s="40" t="s">
        <v>57</v>
      </c>
      <c r="F32" s="39" t="s">
        <v>105</v>
      </c>
      <c r="G32" s="39" t="s">
        <v>113</v>
      </c>
      <c r="H32" s="40" t="s">
        <v>55</v>
      </c>
      <c r="I32" s="40" t="s">
        <v>56</v>
      </c>
      <c r="J32" s="41" t="s">
        <v>56</v>
      </c>
      <c r="K32" s="40">
        <v>150</v>
      </c>
      <c r="L32" s="42">
        <v>9000000</v>
      </c>
      <c r="M32" s="42">
        <v>1000000</v>
      </c>
      <c r="N32" s="43">
        <v>10000000</v>
      </c>
      <c r="O32" s="43"/>
      <c r="P32" s="44" t="s">
        <v>57</v>
      </c>
      <c r="Q32" s="44" t="s">
        <v>57</v>
      </c>
      <c r="R32" s="44" t="s">
        <v>57</v>
      </c>
      <c r="S32" s="44">
        <v>1</v>
      </c>
      <c r="T32" s="44" t="s">
        <v>58</v>
      </c>
      <c r="U32" s="44" t="s">
        <v>52</v>
      </c>
      <c r="V32" s="44" t="s">
        <v>52</v>
      </c>
      <c r="W32" s="44" t="s">
        <v>52</v>
      </c>
      <c r="X32" s="44" t="s">
        <v>52</v>
      </c>
      <c r="Y32" s="41" t="s">
        <v>52</v>
      </c>
      <c r="Z32" s="41">
        <v>1</v>
      </c>
      <c r="AA32" s="41" t="s">
        <v>52</v>
      </c>
      <c r="AB32" s="41"/>
      <c r="AC32" s="46">
        <v>15</v>
      </c>
      <c r="AD32" s="47">
        <v>45756.23</v>
      </c>
      <c r="AE32" s="45" t="s">
        <v>57</v>
      </c>
      <c r="AF32" s="44" t="s">
        <v>52</v>
      </c>
      <c r="AG32" s="48" t="s">
        <v>60</v>
      </c>
      <c r="AH32" s="44" t="s">
        <v>57</v>
      </c>
      <c r="AI32" s="45">
        <v>0</v>
      </c>
      <c r="AJ32" s="45" t="s">
        <v>57</v>
      </c>
      <c r="AK32" s="45" t="s">
        <v>57</v>
      </c>
      <c r="AL32" s="49">
        <v>7</v>
      </c>
      <c r="AM32" s="45" t="s">
        <v>57</v>
      </c>
    </row>
    <row r="33" spans="1:39" x14ac:dyDescent="0.2">
      <c r="A33" s="5"/>
      <c r="B33" s="30"/>
      <c r="F33" s="30"/>
      <c r="L33" s="30"/>
      <c r="M33" s="30"/>
      <c r="T33" s="30"/>
      <c r="U33" s="30"/>
    </row>
    <row r="34" spans="1:39" x14ac:dyDescent="0.2">
      <c r="A34" s="59"/>
      <c r="B34" s="59"/>
      <c r="C34" s="65"/>
      <c r="D34" s="29"/>
      <c r="E34" s="29"/>
      <c r="F34" s="59"/>
      <c r="G34" s="59"/>
      <c r="H34" s="29"/>
      <c r="I34" s="29"/>
      <c r="J34" s="60"/>
      <c r="K34" s="60"/>
      <c r="L34" s="60"/>
      <c r="M34" s="66"/>
      <c r="N34" s="66"/>
      <c r="O34" s="66"/>
      <c r="P34" s="62"/>
      <c r="Q34" s="53"/>
      <c r="R34" s="53"/>
      <c r="S34" s="53"/>
      <c r="T34" s="53"/>
      <c r="U34" s="53"/>
      <c r="V34" s="53"/>
      <c r="W34" s="53"/>
      <c r="X34" s="29"/>
      <c r="Y34" s="60"/>
      <c r="Z34" s="67"/>
      <c r="AA34" s="67"/>
      <c r="AB34" s="67"/>
      <c r="AC34" s="68"/>
      <c r="AD34" s="29"/>
      <c r="AE34" s="29"/>
      <c r="AF34" s="29"/>
      <c r="AG34" s="29"/>
      <c r="AH34" s="29"/>
    </row>
    <row r="35" spans="1:39" x14ac:dyDescent="0.2">
      <c r="A35" s="65"/>
      <c r="B35" s="59"/>
      <c r="C35" s="65"/>
      <c r="D35" s="53"/>
      <c r="E35" s="53"/>
      <c r="F35" s="59"/>
      <c r="G35" s="59"/>
      <c r="H35" s="29"/>
      <c r="I35" s="29"/>
      <c r="J35" s="60"/>
      <c r="K35" s="60"/>
      <c r="L35" s="60"/>
      <c r="M35" s="69"/>
      <c r="N35" s="69"/>
      <c r="O35" s="69"/>
      <c r="P35" s="62"/>
      <c r="Q35" s="53"/>
      <c r="R35" s="53"/>
      <c r="S35" s="53"/>
      <c r="T35" s="53"/>
      <c r="U35" s="53"/>
      <c r="V35" s="29"/>
      <c r="W35" s="29"/>
      <c r="X35" s="70"/>
      <c r="Y35" s="71"/>
      <c r="Z35" s="29"/>
      <c r="AA35" s="29"/>
      <c r="AB35" s="29"/>
      <c r="AC35" s="29"/>
      <c r="AD35" s="29"/>
    </row>
    <row r="36" spans="1:39" x14ac:dyDescent="0.2">
      <c r="A36" s="5" t="s">
        <v>114</v>
      </c>
      <c r="B36" s="30"/>
      <c r="F36" s="30"/>
      <c r="L36" s="30"/>
      <c r="M36" s="30"/>
      <c r="T36" s="30"/>
      <c r="U36" s="30"/>
    </row>
    <row r="37" spans="1:39" ht="36" x14ac:dyDescent="0.2">
      <c r="A37" s="39" t="s">
        <v>115</v>
      </c>
      <c r="B37" s="39" t="s">
        <v>116</v>
      </c>
      <c r="C37" s="40" t="s">
        <v>117</v>
      </c>
      <c r="D37" s="40" t="s">
        <v>51</v>
      </c>
      <c r="E37" s="40" t="s">
        <v>52</v>
      </c>
      <c r="F37" s="39" t="s">
        <v>118</v>
      </c>
      <c r="G37" s="39" t="s">
        <v>119</v>
      </c>
      <c r="H37" s="40" t="s">
        <v>55</v>
      </c>
      <c r="I37" s="40" t="s">
        <v>66</v>
      </c>
      <c r="J37" s="41" t="s">
        <v>67</v>
      </c>
      <c r="K37" s="40">
        <v>120</v>
      </c>
      <c r="L37" s="42">
        <v>9000000</v>
      </c>
      <c r="M37" s="42">
        <v>1000000</v>
      </c>
      <c r="N37" s="43">
        <v>10000000</v>
      </c>
      <c r="O37" s="43"/>
      <c r="P37" s="44" t="s">
        <v>57</v>
      </c>
      <c r="Q37" s="44" t="s">
        <v>57</v>
      </c>
      <c r="R37" s="44" t="s">
        <v>57</v>
      </c>
      <c r="S37" s="44">
        <v>1</v>
      </c>
      <c r="T37" s="44" t="s">
        <v>57</v>
      </c>
      <c r="U37" s="44" t="s">
        <v>52</v>
      </c>
      <c r="V37" s="44" t="s">
        <v>52</v>
      </c>
      <c r="W37" s="44" t="s">
        <v>52</v>
      </c>
      <c r="X37" s="44" t="s">
        <v>52</v>
      </c>
      <c r="Y37" s="41" t="s">
        <v>52</v>
      </c>
      <c r="Z37" s="41">
        <v>1</v>
      </c>
      <c r="AA37" s="41" t="s">
        <v>57</v>
      </c>
      <c r="AB37" s="41" t="s">
        <v>120</v>
      </c>
      <c r="AC37" s="46">
        <v>15</v>
      </c>
      <c r="AD37" s="47">
        <v>62224.46</v>
      </c>
      <c r="AE37" s="45" t="s">
        <v>57</v>
      </c>
      <c r="AF37" s="44" t="s">
        <v>52</v>
      </c>
      <c r="AG37" s="48" t="s">
        <v>60</v>
      </c>
      <c r="AH37" s="44" t="s">
        <v>57</v>
      </c>
      <c r="AI37" s="45">
        <v>0</v>
      </c>
      <c r="AJ37" s="45" t="s">
        <v>57</v>
      </c>
      <c r="AK37" s="45" t="s">
        <v>57</v>
      </c>
      <c r="AL37" s="49">
        <v>1</v>
      </c>
      <c r="AM37" s="45" t="s">
        <v>57</v>
      </c>
    </row>
    <row r="38" spans="1:39" ht="36" x14ac:dyDescent="0.2">
      <c r="A38" s="39" t="s">
        <v>121</v>
      </c>
      <c r="B38" s="39" t="s">
        <v>122</v>
      </c>
      <c r="C38" s="40" t="s">
        <v>123</v>
      </c>
      <c r="D38" s="40" t="s">
        <v>51</v>
      </c>
      <c r="E38" s="40" t="s">
        <v>52</v>
      </c>
      <c r="F38" s="39" t="s">
        <v>124</v>
      </c>
      <c r="G38" s="39" t="s">
        <v>125</v>
      </c>
      <c r="H38" s="40" t="s">
        <v>55</v>
      </c>
      <c r="I38" s="40" t="s">
        <v>66</v>
      </c>
      <c r="J38" s="41" t="s">
        <v>67</v>
      </c>
      <c r="K38" s="40">
        <v>105</v>
      </c>
      <c r="L38" s="42">
        <v>9745305</v>
      </c>
      <c r="M38" s="42">
        <v>1000000</v>
      </c>
      <c r="N38" s="43">
        <v>10745305</v>
      </c>
      <c r="O38" s="43"/>
      <c r="P38" s="44" t="s">
        <v>57</v>
      </c>
      <c r="Q38" s="44" t="s">
        <v>57</v>
      </c>
      <c r="R38" s="44" t="s">
        <v>57</v>
      </c>
      <c r="S38" s="44">
        <v>1</v>
      </c>
      <c r="T38" s="44" t="s">
        <v>57</v>
      </c>
      <c r="U38" s="44" t="s">
        <v>52</v>
      </c>
      <c r="V38" s="44" t="s">
        <v>52</v>
      </c>
      <c r="W38" s="44" t="s">
        <v>52</v>
      </c>
      <c r="X38" s="44" t="s">
        <v>52</v>
      </c>
      <c r="Y38" s="41" t="s">
        <v>52</v>
      </c>
      <c r="Z38" s="41">
        <v>1</v>
      </c>
      <c r="AA38" s="41" t="s">
        <v>52</v>
      </c>
      <c r="AB38" s="41"/>
      <c r="AC38" s="46">
        <v>15</v>
      </c>
      <c r="AD38" s="47">
        <v>74604.990000000005</v>
      </c>
      <c r="AE38" s="45" t="s">
        <v>57</v>
      </c>
      <c r="AF38" s="44" t="s">
        <v>52</v>
      </c>
      <c r="AG38" s="48" t="s">
        <v>60</v>
      </c>
      <c r="AH38" s="44" t="s">
        <v>57</v>
      </c>
      <c r="AI38" s="45">
        <v>0</v>
      </c>
      <c r="AJ38" s="45" t="s">
        <v>57</v>
      </c>
      <c r="AK38" s="45" t="s">
        <v>57</v>
      </c>
      <c r="AL38" s="49">
        <v>4</v>
      </c>
      <c r="AM38" s="45" t="s">
        <v>57</v>
      </c>
    </row>
    <row r="39" spans="1:39" ht="60" x14ac:dyDescent="0.2">
      <c r="A39" s="39" t="s">
        <v>126</v>
      </c>
      <c r="B39" s="39" t="s">
        <v>127</v>
      </c>
      <c r="C39" s="40" t="s">
        <v>128</v>
      </c>
      <c r="D39" s="40" t="s">
        <v>51</v>
      </c>
      <c r="E39" s="40" t="s">
        <v>52</v>
      </c>
      <c r="F39" s="39" t="s">
        <v>129</v>
      </c>
      <c r="G39" s="39" t="s">
        <v>130</v>
      </c>
      <c r="H39" s="40" t="s">
        <v>55</v>
      </c>
      <c r="I39" s="40" t="s">
        <v>56</v>
      </c>
      <c r="J39" s="41" t="s">
        <v>56</v>
      </c>
      <c r="K39" s="40">
        <v>252</v>
      </c>
      <c r="L39" s="42">
        <v>11000000</v>
      </c>
      <c r="M39" s="42">
        <v>1000000</v>
      </c>
      <c r="N39" s="43">
        <v>12000000</v>
      </c>
      <c r="O39" s="43"/>
      <c r="P39" s="44" t="s">
        <v>57</v>
      </c>
      <c r="Q39" s="44" t="s">
        <v>57</v>
      </c>
      <c r="R39" s="44" t="s">
        <v>57</v>
      </c>
      <c r="S39" s="44">
        <v>1</v>
      </c>
      <c r="T39" s="44" t="s">
        <v>58</v>
      </c>
      <c r="U39" s="44" t="s">
        <v>52</v>
      </c>
      <c r="V39" s="44" t="s">
        <v>52</v>
      </c>
      <c r="W39" s="44" t="s">
        <v>52</v>
      </c>
      <c r="X39" s="44" t="s">
        <v>52</v>
      </c>
      <c r="Y39" s="41" t="s">
        <v>52</v>
      </c>
      <c r="Z39" s="41">
        <v>1</v>
      </c>
      <c r="AA39" s="41" t="s">
        <v>52</v>
      </c>
      <c r="AB39" s="41"/>
      <c r="AC39" s="46">
        <v>15</v>
      </c>
      <c r="AD39" s="47">
        <v>35567.449999999997</v>
      </c>
      <c r="AE39" s="45" t="s">
        <v>57</v>
      </c>
      <c r="AF39" s="44" t="s">
        <v>57</v>
      </c>
      <c r="AG39" s="48" t="s">
        <v>60</v>
      </c>
      <c r="AH39" s="44" t="s">
        <v>57</v>
      </c>
      <c r="AI39" s="45">
        <v>8</v>
      </c>
      <c r="AJ39" s="45" t="s">
        <v>57</v>
      </c>
      <c r="AK39" s="45" t="s">
        <v>57</v>
      </c>
      <c r="AL39" s="49">
        <v>13</v>
      </c>
      <c r="AM39" s="45" t="s">
        <v>57</v>
      </c>
    </row>
    <row r="40" spans="1:39" ht="60" x14ac:dyDescent="0.2">
      <c r="A40" s="39" t="s">
        <v>131</v>
      </c>
      <c r="B40" s="39" t="s">
        <v>132</v>
      </c>
      <c r="C40" s="40" t="s">
        <v>128</v>
      </c>
      <c r="D40" s="40" t="s">
        <v>51</v>
      </c>
      <c r="E40" s="40" t="s">
        <v>52</v>
      </c>
      <c r="F40" s="39" t="s">
        <v>133</v>
      </c>
      <c r="G40" s="39" t="s">
        <v>134</v>
      </c>
      <c r="H40" s="40" t="s">
        <v>55</v>
      </c>
      <c r="I40" s="40" t="s">
        <v>66</v>
      </c>
      <c r="J40" s="41" t="s">
        <v>67</v>
      </c>
      <c r="K40" s="40">
        <v>84</v>
      </c>
      <c r="L40" s="42">
        <v>3000000</v>
      </c>
      <c r="M40" s="42">
        <v>950000</v>
      </c>
      <c r="N40" s="43">
        <v>3950000</v>
      </c>
      <c r="O40" s="43"/>
      <c r="P40" s="44" t="s">
        <v>57</v>
      </c>
      <c r="Q40" s="44" t="s">
        <v>57</v>
      </c>
      <c r="R40" s="44" t="s">
        <v>57</v>
      </c>
      <c r="S40" s="44">
        <v>2</v>
      </c>
      <c r="T40" s="44" t="s">
        <v>57</v>
      </c>
      <c r="U40" s="44" t="s">
        <v>52</v>
      </c>
      <c r="V40" s="45" t="s">
        <v>52</v>
      </c>
      <c r="W40" s="45" t="s">
        <v>52</v>
      </c>
      <c r="X40" s="45" t="s">
        <v>52</v>
      </c>
      <c r="Y40" s="41" t="s">
        <v>52</v>
      </c>
      <c r="Z40" s="45">
        <v>1</v>
      </c>
      <c r="AA40" s="45" t="s">
        <v>57</v>
      </c>
      <c r="AB40" s="41" t="s">
        <v>135</v>
      </c>
      <c r="AC40" s="46">
        <v>15</v>
      </c>
      <c r="AD40" s="47">
        <v>30821.53</v>
      </c>
      <c r="AE40" s="45" t="s">
        <v>57</v>
      </c>
      <c r="AF40" s="44" t="s">
        <v>52</v>
      </c>
      <c r="AG40" s="48" t="s">
        <v>60</v>
      </c>
      <c r="AH40" s="44" t="s">
        <v>57</v>
      </c>
      <c r="AI40" s="45">
        <v>0</v>
      </c>
      <c r="AJ40" s="45" t="s">
        <v>57</v>
      </c>
      <c r="AK40" s="45" t="s">
        <v>57</v>
      </c>
      <c r="AL40" s="49">
        <v>76</v>
      </c>
      <c r="AM40" s="45" t="s">
        <v>57</v>
      </c>
    </row>
    <row r="41" spans="1:39" ht="24" x14ac:dyDescent="0.2">
      <c r="A41" s="39" t="s">
        <v>136</v>
      </c>
      <c r="B41" s="39" t="s">
        <v>137</v>
      </c>
      <c r="C41" s="40" t="s">
        <v>138</v>
      </c>
      <c r="D41" s="40" t="s">
        <v>85</v>
      </c>
      <c r="E41" s="40" t="s">
        <v>52</v>
      </c>
      <c r="F41" s="39" t="s">
        <v>139</v>
      </c>
      <c r="G41" s="39" t="s">
        <v>140</v>
      </c>
      <c r="H41" s="40" t="s">
        <v>55</v>
      </c>
      <c r="I41" s="40" t="s">
        <v>56</v>
      </c>
      <c r="J41" s="41" t="s">
        <v>56</v>
      </c>
      <c r="K41" s="40">
        <v>140</v>
      </c>
      <c r="L41" s="42">
        <v>4060000</v>
      </c>
      <c r="M41" s="42">
        <v>824200</v>
      </c>
      <c r="N41" s="43">
        <v>4884200</v>
      </c>
      <c r="O41" s="43"/>
      <c r="P41" s="44" t="s">
        <v>57</v>
      </c>
      <c r="Q41" s="44" t="s">
        <v>57</v>
      </c>
      <c r="R41" s="44" t="s">
        <v>57</v>
      </c>
      <c r="S41" s="44">
        <v>1</v>
      </c>
      <c r="T41" s="44" t="s">
        <v>58</v>
      </c>
      <c r="U41" s="44" t="s">
        <v>52</v>
      </c>
      <c r="V41" s="45" t="s">
        <v>52</v>
      </c>
      <c r="W41" s="45" t="s">
        <v>52</v>
      </c>
      <c r="X41" s="45" t="s">
        <v>52</v>
      </c>
      <c r="Y41" s="41" t="s">
        <v>52</v>
      </c>
      <c r="Z41" s="45">
        <v>1</v>
      </c>
      <c r="AA41" s="45" t="s">
        <v>52</v>
      </c>
      <c r="AB41" s="41"/>
      <c r="AC41" s="46">
        <v>15</v>
      </c>
      <c r="AD41" s="47">
        <v>23490</v>
      </c>
      <c r="AE41" s="45" t="s">
        <v>57</v>
      </c>
      <c r="AF41" s="44" t="s">
        <v>57</v>
      </c>
      <c r="AG41" s="48" t="s">
        <v>60</v>
      </c>
      <c r="AH41" s="44" t="s">
        <v>57</v>
      </c>
      <c r="AI41" s="45">
        <v>8</v>
      </c>
      <c r="AJ41" s="45" t="s">
        <v>57</v>
      </c>
      <c r="AK41" s="45" t="s">
        <v>57</v>
      </c>
      <c r="AL41" s="49">
        <v>26</v>
      </c>
      <c r="AM41" s="45" t="s">
        <v>57</v>
      </c>
    </row>
    <row r="42" spans="1:39" ht="36" x14ac:dyDescent="0.2">
      <c r="A42" s="39" t="s">
        <v>141</v>
      </c>
      <c r="B42" s="39" t="s">
        <v>142</v>
      </c>
      <c r="C42" s="40" t="s">
        <v>143</v>
      </c>
      <c r="D42" s="40" t="s">
        <v>85</v>
      </c>
      <c r="E42" s="40" t="s">
        <v>52</v>
      </c>
      <c r="F42" s="39" t="s">
        <v>144</v>
      </c>
      <c r="G42" s="39" t="s">
        <v>145</v>
      </c>
      <c r="H42" s="40" t="s">
        <v>55</v>
      </c>
      <c r="I42" s="40" t="s">
        <v>56</v>
      </c>
      <c r="J42" s="41" t="s">
        <v>56</v>
      </c>
      <c r="K42" s="40">
        <v>231</v>
      </c>
      <c r="L42" s="42">
        <v>6417000</v>
      </c>
      <c r="M42" s="42">
        <v>1000000</v>
      </c>
      <c r="N42" s="43">
        <v>7417000</v>
      </c>
      <c r="O42" s="43"/>
      <c r="P42" s="44" t="s">
        <v>57</v>
      </c>
      <c r="Q42" s="44" t="s">
        <v>57</v>
      </c>
      <c r="R42" s="44" t="s">
        <v>57</v>
      </c>
      <c r="S42" s="44">
        <v>1</v>
      </c>
      <c r="T42" s="44" t="s">
        <v>58</v>
      </c>
      <c r="U42" s="44" t="s">
        <v>52</v>
      </c>
      <c r="V42" s="44" t="s">
        <v>52</v>
      </c>
      <c r="W42" s="44" t="s">
        <v>52</v>
      </c>
      <c r="X42" s="44" t="s">
        <v>52</v>
      </c>
      <c r="Y42" s="41" t="s">
        <v>52</v>
      </c>
      <c r="Z42" s="41">
        <v>1</v>
      </c>
      <c r="AA42" s="41" t="s">
        <v>52</v>
      </c>
      <c r="AB42" s="41"/>
      <c r="AC42" s="46">
        <v>15</v>
      </c>
      <c r="AD42" s="47">
        <v>24976.3</v>
      </c>
      <c r="AE42" s="45" t="s">
        <v>57</v>
      </c>
      <c r="AF42" s="44" t="s">
        <v>57</v>
      </c>
      <c r="AG42" s="48" t="s">
        <v>60</v>
      </c>
      <c r="AH42" s="44" t="s">
        <v>57</v>
      </c>
      <c r="AI42" s="45">
        <v>8</v>
      </c>
      <c r="AJ42" s="45" t="s">
        <v>57</v>
      </c>
      <c r="AK42" s="45" t="s">
        <v>57</v>
      </c>
      <c r="AL42" s="49">
        <v>52</v>
      </c>
      <c r="AM42" s="45" t="s">
        <v>57</v>
      </c>
    </row>
    <row r="43" spans="1:39" ht="24" x14ac:dyDescent="0.2">
      <c r="A43" s="39" t="s">
        <v>146</v>
      </c>
      <c r="B43" s="39" t="s">
        <v>147</v>
      </c>
      <c r="C43" s="40" t="s">
        <v>148</v>
      </c>
      <c r="D43" s="40" t="s">
        <v>85</v>
      </c>
      <c r="E43" s="40" t="s">
        <v>52</v>
      </c>
      <c r="F43" s="39" t="s">
        <v>139</v>
      </c>
      <c r="G43" s="39" t="s">
        <v>149</v>
      </c>
      <c r="H43" s="40" t="s">
        <v>55</v>
      </c>
      <c r="I43" s="40" t="s">
        <v>56</v>
      </c>
      <c r="J43" s="41" t="s">
        <v>56</v>
      </c>
      <c r="K43" s="40">
        <v>276</v>
      </c>
      <c r="L43" s="42">
        <v>6900000</v>
      </c>
      <c r="M43" s="42">
        <v>1000000</v>
      </c>
      <c r="N43" s="43">
        <v>7900000</v>
      </c>
      <c r="O43" s="43"/>
      <c r="P43" s="44" t="s">
        <v>57</v>
      </c>
      <c r="Q43" s="44" t="s">
        <v>57</v>
      </c>
      <c r="R43" s="44" t="s">
        <v>57</v>
      </c>
      <c r="S43" s="44">
        <v>1</v>
      </c>
      <c r="T43" s="44" t="s">
        <v>58</v>
      </c>
      <c r="U43" s="44" t="s">
        <v>52</v>
      </c>
      <c r="V43" s="44" t="s">
        <v>52</v>
      </c>
      <c r="W43" s="44" t="s">
        <v>52</v>
      </c>
      <c r="X43" s="44" t="s">
        <v>52</v>
      </c>
      <c r="Y43" s="41" t="s">
        <v>52</v>
      </c>
      <c r="Z43" s="41">
        <v>1</v>
      </c>
      <c r="AA43" s="41" t="s">
        <v>52</v>
      </c>
      <c r="AB43" s="41"/>
      <c r="AC43" s="46">
        <v>15</v>
      </c>
      <c r="AD43" s="47">
        <v>21978</v>
      </c>
      <c r="AE43" s="45" t="s">
        <v>57</v>
      </c>
      <c r="AF43" s="44" t="s">
        <v>57</v>
      </c>
      <c r="AG43" s="48" t="s">
        <v>60</v>
      </c>
      <c r="AH43" s="44" t="s">
        <v>57</v>
      </c>
      <c r="AI43" s="45">
        <v>8</v>
      </c>
      <c r="AJ43" s="45" t="s">
        <v>57</v>
      </c>
      <c r="AK43" s="45" t="s">
        <v>57</v>
      </c>
      <c r="AL43" s="49">
        <v>73</v>
      </c>
      <c r="AM43" s="45" t="s">
        <v>57</v>
      </c>
    </row>
    <row r="44" spans="1:39" s="28" customFormat="1" ht="36" x14ac:dyDescent="0.2">
      <c r="A44" s="39" t="s">
        <v>150</v>
      </c>
      <c r="B44" s="39" t="s">
        <v>151</v>
      </c>
      <c r="C44" s="40" t="s">
        <v>152</v>
      </c>
      <c r="D44" s="40" t="s">
        <v>85</v>
      </c>
      <c r="E44" s="40" t="s">
        <v>52</v>
      </c>
      <c r="F44" s="39" t="s">
        <v>153</v>
      </c>
      <c r="G44" s="39" t="s">
        <v>154</v>
      </c>
      <c r="H44" s="40" t="s">
        <v>55</v>
      </c>
      <c r="I44" s="40" t="s">
        <v>56</v>
      </c>
      <c r="J44" s="41" t="s">
        <v>56</v>
      </c>
      <c r="K44" s="40">
        <v>252</v>
      </c>
      <c r="L44" s="42">
        <v>7000000</v>
      </c>
      <c r="M44" s="42">
        <v>1000000</v>
      </c>
      <c r="N44" s="43">
        <v>8000000</v>
      </c>
      <c r="O44" s="43"/>
      <c r="P44" s="44" t="s">
        <v>57</v>
      </c>
      <c r="Q44" s="44" t="s">
        <v>57</v>
      </c>
      <c r="R44" s="44" t="s">
        <v>57</v>
      </c>
      <c r="S44" s="44">
        <v>1</v>
      </c>
      <c r="T44" s="44" t="s">
        <v>58</v>
      </c>
      <c r="U44" s="44" t="s">
        <v>52</v>
      </c>
      <c r="V44" s="44" t="s">
        <v>52</v>
      </c>
      <c r="W44" s="44" t="s">
        <v>52</v>
      </c>
      <c r="X44" s="44" t="s">
        <v>52</v>
      </c>
      <c r="Y44" s="41" t="s">
        <v>52</v>
      </c>
      <c r="Z44" s="41">
        <v>1</v>
      </c>
      <c r="AA44" s="41" t="s">
        <v>52</v>
      </c>
      <c r="AB44" s="41"/>
      <c r="AC44" s="46">
        <v>15</v>
      </c>
      <c r="AD44" s="47">
        <v>24975</v>
      </c>
      <c r="AE44" s="45" t="s">
        <v>57</v>
      </c>
      <c r="AF44" s="44" t="s">
        <v>57</v>
      </c>
      <c r="AG44" s="48" t="s">
        <v>60</v>
      </c>
      <c r="AH44" s="44" t="s">
        <v>57</v>
      </c>
      <c r="AI44" s="45">
        <v>8</v>
      </c>
      <c r="AJ44" s="45" t="s">
        <v>57</v>
      </c>
      <c r="AK44" s="45" t="s">
        <v>57</v>
      </c>
      <c r="AL44" s="49">
        <v>79</v>
      </c>
      <c r="AM44" s="45" t="s">
        <v>57</v>
      </c>
    </row>
    <row r="45" spans="1:39" s="28" customFormat="1" ht="24" x14ac:dyDescent="0.2">
      <c r="A45" s="39" t="s">
        <v>155</v>
      </c>
      <c r="B45" s="39" t="s">
        <v>156</v>
      </c>
      <c r="C45" s="40" t="s">
        <v>157</v>
      </c>
      <c r="D45" s="40" t="s">
        <v>85</v>
      </c>
      <c r="E45" s="40" t="s">
        <v>52</v>
      </c>
      <c r="F45" s="39" t="s">
        <v>158</v>
      </c>
      <c r="G45" s="39" t="s">
        <v>159</v>
      </c>
      <c r="H45" s="40" t="s">
        <v>55</v>
      </c>
      <c r="I45" s="40" t="s">
        <v>56</v>
      </c>
      <c r="J45" s="41" t="s">
        <v>56</v>
      </c>
      <c r="K45" s="40">
        <v>180</v>
      </c>
      <c r="L45" s="42">
        <v>4200000</v>
      </c>
      <c r="M45" s="42">
        <v>961200</v>
      </c>
      <c r="N45" s="43">
        <v>5161200</v>
      </c>
      <c r="O45" s="43"/>
      <c r="P45" s="44" t="s">
        <v>57</v>
      </c>
      <c r="Q45" s="44" t="s">
        <v>57</v>
      </c>
      <c r="R45" s="44" t="s">
        <v>57</v>
      </c>
      <c r="S45" s="44">
        <v>1</v>
      </c>
      <c r="T45" s="44" t="s">
        <v>58</v>
      </c>
      <c r="U45" s="44" t="s">
        <v>52</v>
      </c>
      <c r="V45" s="44" t="s">
        <v>52</v>
      </c>
      <c r="W45" s="44" t="s">
        <v>52</v>
      </c>
      <c r="X45" s="44" t="s">
        <v>52</v>
      </c>
      <c r="Y45" s="41" t="s">
        <v>52</v>
      </c>
      <c r="Z45" s="41">
        <v>1</v>
      </c>
      <c r="AA45" s="41" t="s">
        <v>52</v>
      </c>
      <c r="AB45" s="41"/>
      <c r="AC45" s="46">
        <v>15</v>
      </c>
      <c r="AD45" s="47">
        <v>20979</v>
      </c>
      <c r="AE45" s="45" t="s">
        <v>57</v>
      </c>
      <c r="AF45" s="44" t="s">
        <v>57</v>
      </c>
      <c r="AG45" s="48" t="s">
        <v>60</v>
      </c>
      <c r="AH45" s="44" t="s">
        <v>57</v>
      </c>
      <c r="AI45" s="45">
        <v>7</v>
      </c>
      <c r="AJ45" s="45" t="s">
        <v>57</v>
      </c>
      <c r="AK45" s="45" t="s">
        <v>57</v>
      </c>
      <c r="AL45" s="49">
        <v>80</v>
      </c>
      <c r="AM45" s="45" t="s">
        <v>57</v>
      </c>
    </row>
    <row r="46" spans="1:39" s="28" customFormat="1" ht="36" x14ac:dyDescent="0.2">
      <c r="A46" s="39" t="s">
        <v>160</v>
      </c>
      <c r="B46" s="39" t="s">
        <v>161</v>
      </c>
      <c r="C46" s="40" t="s">
        <v>162</v>
      </c>
      <c r="D46" s="40" t="s">
        <v>51</v>
      </c>
      <c r="E46" s="40" t="s">
        <v>52</v>
      </c>
      <c r="F46" s="39" t="s">
        <v>163</v>
      </c>
      <c r="G46" s="39" t="s">
        <v>164</v>
      </c>
      <c r="H46" s="40" t="s">
        <v>55</v>
      </c>
      <c r="I46" s="40" t="s">
        <v>56</v>
      </c>
      <c r="J46" s="41" t="s">
        <v>56</v>
      </c>
      <c r="K46" s="40">
        <v>89</v>
      </c>
      <c r="L46" s="42">
        <v>3600000</v>
      </c>
      <c r="M46" s="42">
        <v>1000000</v>
      </c>
      <c r="N46" s="43">
        <v>4600000</v>
      </c>
      <c r="O46" s="43"/>
      <c r="P46" s="44" t="s">
        <v>57</v>
      </c>
      <c r="Q46" s="44" t="s">
        <v>57</v>
      </c>
      <c r="R46" s="44" t="s">
        <v>57</v>
      </c>
      <c r="S46" s="44">
        <v>1</v>
      </c>
      <c r="T46" s="44" t="s">
        <v>58</v>
      </c>
      <c r="U46" s="44" t="s">
        <v>52</v>
      </c>
      <c r="V46" s="44" t="s">
        <v>52</v>
      </c>
      <c r="W46" s="44" t="s">
        <v>52</v>
      </c>
      <c r="X46" s="44" t="s">
        <v>52</v>
      </c>
      <c r="Y46" s="41" t="s">
        <v>52</v>
      </c>
      <c r="Z46" s="41">
        <v>1</v>
      </c>
      <c r="AA46" s="41" t="s">
        <v>52</v>
      </c>
      <c r="AB46" s="41"/>
      <c r="AC46" s="46">
        <v>15</v>
      </c>
      <c r="AD46" s="47">
        <v>36368.089999999997</v>
      </c>
      <c r="AE46" s="45" t="s">
        <v>57</v>
      </c>
      <c r="AF46" s="44" t="s">
        <v>57</v>
      </c>
      <c r="AG46" s="48" t="s">
        <v>60</v>
      </c>
      <c r="AH46" s="44" t="s">
        <v>57</v>
      </c>
      <c r="AI46" s="45">
        <v>6</v>
      </c>
      <c r="AJ46" s="45" t="s">
        <v>57</v>
      </c>
      <c r="AK46" s="45" t="s">
        <v>57</v>
      </c>
      <c r="AL46" s="49">
        <v>45</v>
      </c>
      <c r="AM46" s="45" t="s">
        <v>57</v>
      </c>
    </row>
    <row r="47" spans="1:39" s="28" customFormat="1" ht="48" x14ac:dyDescent="0.2">
      <c r="A47" s="39" t="s">
        <v>165</v>
      </c>
      <c r="B47" s="39" t="s">
        <v>166</v>
      </c>
      <c r="C47" s="40" t="s">
        <v>167</v>
      </c>
      <c r="D47" s="40" t="s">
        <v>51</v>
      </c>
      <c r="E47" s="40" t="s">
        <v>52</v>
      </c>
      <c r="F47" s="39" t="s">
        <v>168</v>
      </c>
      <c r="G47" s="39" t="s">
        <v>169</v>
      </c>
      <c r="H47" s="40" t="s">
        <v>55</v>
      </c>
      <c r="I47" s="40" t="s">
        <v>56</v>
      </c>
      <c r="J47" s="41" t="s">
        <v>56</v>
      </c>
      <c r="K47" s="40">
        <v>107</v>
      </c>
      <c r="L47" s="42">
        <v>10000000</v>
      </c>
      <c r="M47" s="42">
        <v>1000000</v>
      </c>
      <c r="N47" s="43">
        <v>11000000</v>
      </c>
      <c r="O47" s="43"/>
      <c r="P47" s="44" t="s">
        <v>57</v>
      </c>
      <c r="Q47" s="44" t="s">
        <v>57</v>
      </c>
      <c r="R47" s="44" t="s">
        <v>57</v>
      </c>
      <c r="S47" s="44">
        <v>1</v>
      </c>
      <c r="T47" s="44" t="s">
        <v>58</v>
      </c>
      <c r="U47" s="44" t="s">
        <v>52</v>
      </c>
      <c r="V47" s="44" t="s">
        <v>52</v>
      </c>
      <c r="W47" s="44" t="s">
        <v>52</v>
      </c>
      <c r="X47" s="44" t="s">
        <v>52</v>
      </c>
      <c r="Y47" s="41" t="s">
        <v>52</v>
      </c>
      <c r="Z47" s="41">
        <v>1</v>
      </c>
      <c r="AA47" s="41" t="s">
        <v>52</v>
      </c>
      <c r="AB47" s="41"/>
      <c r="AC47" s="72">
        <v>15</v>
      </c>
      <c r="AD47" s="47">
        <v>69623.69</v>
      </c>
      <c r="AE47" s="44" t="s">
        <v>57</v>
      </c>
      <c r="AF47" s="44" t="s">
        <v>52</v>
      </c>
      <c r="AG47" s="48" t="s">
        <v>60</v>
      </c>
      <c r="AH47" s="44" t="s">
        <v>57</v>
      </c>
      <c r="AI47" s="45">
        <v>0</v>
      </c>
      <c r="AJ47" s="45" t="s">
        <v>57</v>
      </c>
      <c r="AK47" s="44" t="s">
        <v>57</v>
      </c>
      <c r="AL47" s="49">
        <v>18</v>
      </c>
      <c r="AM47" s="45" t="s">
        <v>57</v>
      </c>
    </row>
    <row r="48" spans="1:39" s="26" customFormat="1" ht="36" x14ac:dyDescent="0.2">
      <c r="A48" s="39" t="s">
        <v>170</v>
      </c>
      <c r="B48" s="39" t="s">
        <v>171</v>
      </c>
      <c r="C48" s="40" t="s">
        <v>162</v>
      </c>
      <c r="D48" s="40" t="s">
        <v>51</v>
      </c>
      <c r="E48" s="40" t="s">
        <v>52</v>
      </c>
      <c r="F48" s="39" t="s">
        <v>172</v>
      </c>
      <c r="G48" s="39" t="s">
        <v>173</v>
      </c>
      <c r="H48" s="40" t="s">
        <v>55</v>
      </c>
      <c r="I48" s="40" t="s">
        <v>56</v>
      </c>
      <c r="J48" s="41" t="s">
        <v>56</v>
      </c>
      <c r="K48" s="40">
        <v>80</v>
      </c>
      <c r="L48" s="42">
        <v>3458003</v>
      </c>
      <c r="M48" s="42">
        <v>928400</v>
      </c>
      <c r="N48" s="43">
        <v>4386403</v>
      </c>
      <c r="O48" s="43"/>
      <c r="P48" s="44" t="s">
        <v>57</v>
      </c>
      <c r="Q48" s="44" t="s">
        <v>57</v>
      </c>
      <c r="R48" s="44" t="s">
        <v>57</v>
      </c>
      <c r="S48" s="44">
        <v>2</v>
      </c>
      <c r="T48" s="44" t="s">
        <v>58</v>
      </c>
      <c r="U48" s="44" t="s">
        <v>52</v>
      </c>
      <c r="V48" s="45" t="s">
        <v>52</v>
      </c>
      <c r="W48" s="45" t="s">
        <v>52</v>
      </c>
      <c r="X48" s="45" t="s">
        <v>52</v>
      </c>
      <c r="Y48" s="41" t="s">
        <v>52</v>
      </c>
      <c r="Z48" s="45">
        <v>1</v>
      </c>
      <c r="AA48" s="45" t="s">
        <v>52</v>
      </c>
      <c r="AB48" s="41"/>
      <c r="AC48" s="46">
        <v>15</v>
      </c>
      <c r="AD48" s="47">
        <v>37999.99</v>
      </c>
      <c r="AE48" s="45" t="s">
        <v>57</v>
      </c>
      <c r="AF48" s="44" t="s">
        <v>57</v>
      </c>
      <c r="AG48" s="48" t="s">
        <v>107</v>
      </c>
      <c r="AH48" s="44" t="s">
        <v>57</v>
      </c>
      <c r="AI48" s="45">
        <v>6</v>
      </c>
      <c r="AJ48" s="45" t="s">
        <v>57</v>
      </c>
      <c r="AK48" s="45" t="s">
        <v>57</v>
      </c>
      <c r="AL48" s="49">
        <v>19</v>
      </c>
      <c r="AM48" s="45" t="s">
        <v>57</v>
      </c>
    </row>
    <row r="49" spans="1:35" s="26" customFormat="1" ht="12" x14ac:dyDescent="0.2">
      <c r="A49" s="59"/>
      <c r="B49" s="59"/>
      <c r="C49" s="59"/>
      <c r="D49" s="60"/>
      <c r="E49" s="60"/>
      <c r="F49" s="59"/>
      <c r="G49" s="59"/>
      <c r="H49" s="60"/>
      <c r="I49" s="59"/>
      <c r="J49" s="60"/>
      <c r="K49" s="60"/>
      <c r="L49" s="61"/>
      <c r="M49" s="61"/>
      <c r="N49" s="62"/>
      <c r="O49" s="62"/>
      <c r="P49" s="53"/>
      <c r="Q49" s="53"/>
      <c r="R49" s="53"/>
      <c r="S49" s="53"/>
      <c r="T49" s="53"/>
      <c r="U49" s="53"/>
      <c r="V49" s="29"/>
      <c r="W49" s="29"/>
      <c r="X49" s="29"/>
      <c r="Y49" s="60"/>
      <c r="Z49" s="29"/>
      <c r="AA49" s="29"/>
      <c r="AB49" s="29"/>
      <c r="AC49" s="67"/>
      <c r="AD49" s="64"/>
      <c r="AE49" s="60"/>
      <c r="AF49" s="29"/>
      <c r="AG49" s="29"/>
      <c r="AH49" s="29"/>
      <c r="AI49" s="29"/>
    </row>
    <row r="50" spans="1:35" s="73" customFormat="1" x14ac:dyDescent="0.2">
      <c r="A50" s="59"/>
      <c r="B50" s="59"/>
      <c r="C50" s="59"/>
      <c r="D50" s="60"/>
      <c r="E50" s="60"/>
      <c r="F50" s="59"/>
      <c r="G50" s="59"/>
      <c r="H50" s="60"/>
      <c r="I50" s="59"/>
      <c r="J50" s="60"/>
      <c r="K50" s="60"/>
      <c r="L50" s="61"/>
      <c r="M50" s="61"/>
      <c r="N50" s="62"/>
      <c r="O50" s="62"/>
      <c r="P50" s="53"/>
      <c r="Q50" s="53"/>
      <c r="R50" s="53"/>
      <c r="S50" s="53"/>
      <c r="T50" s="53"/>
      <c r="U50" s="53"/>
      <c r="V50" s="53"/>
      <c r="W50" s="53"/>
      <c r="X50" s="53"/>
      <c r="Y50" s="60"/>
      <c r="Z50" s="60"/>
      <c r="AA50" s="60"/>
      <c r="AB50" s="60"/>
      <c r="AC50" s="67"/>
      <c r="AD50" s="64"/>
      <c r="AE50" s="60"/>
      <c r="AF50" s="29"/>
      <c r="AG50" s="29"/>
      <c r="AH50" s="29"/>
      <c r="AI50" s="29"/>
    </row>
    <row r="51" spans="1:35" s="73" customFormat="1" x14ac:dyDescent="0.2">
      <c r="A51" s="74"/>
      <c r="B51" s="74"/>
      <c r="C51" s="74"/>
      <c r="D51" s="74"/>
      <c r="E51" s="74"/>
      <c r="F51" s="74"/>
      <c r="G51" s="75"/>
      <c r="H51" s="53"/>
      <c r="I51" s="53"/>
      <c r="J51" s="53"/>
      <c r="K51" s="53"/>
      <c r="L51" s="76"/>
      <c r="M51" s="77"/>
      <c r="N51" s="53"/>
      <c r="O51" s="53"/>
      <c r="P51" s="53"/>
      <c r="Q51" s="76"/>
      <c r="R51" s="53"/>
      <c r="S51" s="78"/>
    </row>
    <row r="52" spans="1:35" s="73" customFormat="1" x14ac:dyDescent="0.2">
      <c r="A52" s="74"/>
      <c r="B52" s="74"/>
      <c r="C52" s="74"/>
      <c r="D52" s="74"/>
      <c r="E52" s="74"/>
      <c r="F52" s="74"/>
      <c r="G52" s="75"/>
      <c r="H52" s="53"/>
      <c r="I52" s="53"/>
      <c r="J52" s="53"/>
      <c r="K52" s="53"/>
      <c r="L52" s="76"/>
      <c r="M52" s="77"/>
      <c r="N52" s="53"/>
      <c r="O52" s="53"/>
      <c r="P52" s="53"/>
      <c r="Q52" s="76"/>
      <c r="R52" s="53"/>
      <c r="S52" s="78"/>
    </row>
    <row r="53" spans="1:35" s="73" customFormat="1" x14ac:dyDescent="0.2">
      <c r="A53" s="79"/>
      <c r="B53" s="79"/>
      <c r="C53" s="79"/>
      <c r="D53" s="53"/>
      <c r="E53" s="53"/>
      <c r="F53" s="79"/>
      <c r="G53" s="79"/>
      <c r="H53" s="53"/>
      <c r="I53" s="53"/>
      <c r="J53" s="53"/>
      <c r="K53" s="53"/>
      <c r="L53" s="76"/>
      <c r="M53" s="77"/>
      <c r="N53" s="53"/>
      <c r="O53" s="53"/>
      <c r="P53" s="53"/>
      <c r="Q53" s="76"/>
      <c r="R53" s="53"/>
      <c r="S53" s="78"/>
    </row>
    <row r="54" spans="1:35" s="28" customFormat="1" ht="12" x14ac:dyDescent="0.2">
      <c r="A54" s="65"/>
      <c r="B54" s="59"/>
      <c r="C54" s="65"/>
      <c r="D54" s="53"/>
      <c r="E54" s="53"/>
      <c r="F54" s="59"/>
      <c r="G54" s="59"/>
      <c r="H54" s="29"/>
      <c r="I54" s="29"/>
      <c r="J54" s="60"/>
      <c r="K54" s="60"/>
      <c r="L54" s="60"/>
      <c r="M54" s="69"/>
      <c r="N54" s="69"/>
      <c r="O54" s="69"/>
      <c r="P54" s="62"/>
      <c r="Q54" s="53"/>
      <c r="R54" s="53"/>
      <c r="S54" s="53"/>
      <c r="T54" s="53"/>
      <c r="U54" s="53"/>
      <c r="V54" s="53"/>
      <c r="W54" s="53"/>
      <c r="X54" s="70"/>
      <c r="Y54" s="71"/>
      <c r="Z54" s="53"/>
      <c r="AA54" s="53"/>
      <c r="AB54" s="53"/>
      <c r="AC54" s="29"/>
      <c r="AD54" s="29"/>
    </row>
    <row r="55" spans="1:35" s="28" customFormat="1" ht="12" x14ac:dyDescent="0.2">
      <c r="A55" s="65"/>
      <c r="B55" s="59"/>
      <c r="C55" s="65"/>
      <c r="D55" s="53"/>
      <c r="E55" s="53"/>
      <c r="F55" s="59"/>
      <c r="G55" s="59"/>
      <c r="H55" s="29"/>
      <c r="I55" s="29"/>
      <c r="J55" s="60"/>
      <c r="K55" s="60"/>
      <c r="L55" s="60"/>
      <c r="M55" s="69"/>
      <c r="N55" s="69"/>
      <c r="O55" s="69"/>
      <c r="P55" s="62"/>
      <c r="Q55" s="53"/>
      <c r="R55" s="53"/>
      <c r="S55" s="53"/>
      <c r="T55" s="53"/>
      <c r="U55" s="53"/>
      <c r="V55" s="53"/>
      <c r="W55" s="53"/>
      <c r="X55" s="70"/>
      <c r="Y55" s="80"/>
      <c r="Z55" s="53"/>
      <c r="AA55" s="53"/>
      <c r="AB55" s="53"/>
      <c r="AC55" s="29"/>
      <c r="AD55" s="29"/>
    </row>
    <row r="56" spans="1:35" s="73" customFormat="1" x14ac:dyDescent="0.2">
      <c r="A56" s="79"/>
      <c r="B56" s="79"/>
      <c r="C56" s="79"/>
      <c r="D56" s="53"/>
      <c r="E56" s="53"/>
      <c r="F56" s="79"/>
      <c r="G56" s="79"/>
      <c r="H56" s="53"/>
      <c r="I56" s="53"/>
      <c r="J56" s="53"/>
      <c r="K56" s="53"/>
      <c r="L56" s="76"/>
      <c r="M56" s="77"/>
      <c r="N56" s="53"/>
      <c r="O56" s="53"/>
      <c r="P56" s="53"/>
      <c r="Q56" s="76"/>
      <c r="R56" s="53"/>
      <c r="S56" s="78"/>
    </row>
    <row r="57" spans="1:35" s="73" customFormat="1" x14ac:dyDescent="0.2">
      <c r="A57" s="74"/>
      <c r="B57" s="79"/>
      <c r="C57" s="79"/>
      <c r="D57" s="53"/>
      <c r="E57" s="53"/>
      <c r="F57" s="79"/>
      <c r="G57" s="79"/>
      <c r="H57" s="53"/>
      <c r="I57" s="53"/>
      <c r="J57" s="53"/>
      <c r="K57" s="53"/>
      <c r="L57" s="76"/>
      <c r="M57" s="77"/>
      <c r="N57" s="53"/>
      <c r="O57" s="53"/>
      <c r="P57" s="53"/>
      <c r="Q57" s="76"/>
      <c r="R57" s="53"/>
      <c r="S57" s="78"/>
    </row>
    <row r="58" spans="1:35" s="73" customFormat="1" x14ac:dyDescent="0.2">
      <c r="A58" s="79"/>
      <c r="B58" s="79"/>
      <c r="C58" s="79"/>
      <c r="D58" s="53"/>
      <c r="E58" s="53"/>
      <c r="F58" s="79"/>
      <c r="G58" s="79"/>
      <c r="H58" s="53"/>
      <c r="I58" s="53"/>
      <c r="J58" s="53"/>
      <c r="K58" s="53"/>
      <c r="L58" s="76"/>
      <c r="M58" s="77"/>
      <c r="N58" s="53"/>
      <c r="O58" s="53"/>
      <c r="P58" s="53"/>
      <c r="Q58" s="76"/>
      <c r="R58" s="53"/>
      <c r="S58" s="78"/>
    </row>
    <row r="59" spans="1:35" s="73" customFormat="1" x14ac:dyDescent="0.2">
      <c r="A59" s="74"/>
      <c r="B59" s="79"/>
      <c r="C59" s="79"/>
      <c r="D59" s="53"/>
      <c r="E59" s="53"/>
      <c r="F59" s="79"/>
      <c r="G59" s="79"/>
      <c r="H59" s="53"/>
      <c r="I59" s="53"/>
      <c r="J59" s="53"/>
      <c r="K59" s="53"/>
      <c r="L59" s="76"/>
      <c r="M59" s="77"/>
      <c r="N59" s="53"/>
      <c r="O59" s="53"/>
      <c r="P59" s="53"/>
      <c r="Q59" s="76"/>
      <c r="R59" s="53"/>
      <c r="S59" s="78"/>
    </row>
    <row r="60" spans="1:35" x14ac:dyDescent="0.2">
      <c r="B60" s="30"/>
      <c r="F60" s="30"/>
      <c r="L60" s="30"/>
      <c r="M60" s="30"/>
      <c r="T60" s="30"/>
      <c r="U60" s="30"/>
    </row>
    <row r="61" spans="1:35" x14ac:dyDescent="0.2">
      <c r="A61" s="73"/>
      <c r="B61" s="30"/>
      <c r="F61" s="30"/>
      <c r="L61" s="30"/>
      <c r="M61" s="30"/>
      <c r="T61" s="30"/>
      <c r="U61" s="30"/>
    </row>
    <row r="62" spans="1:35" x14ac:dyDescent="0.2">
      <c r="A62" s="73"/>
      <c r="B62" s="30"/>
      <c r="F62" s="30"/>
      <c r="L62" s="30"/>
      <c r="M62" s="30"/>
      <c r="T62" s="30"/>
      <c r="U62" s="30"/>
    </row>
    <row r="63" spans="1:35" x14ac:dyDescent="0.2">
      <c r="B63" s="30"/>
      <c r="F63" s="30"/>
      <c r="L63" s="30"/>
      <c r="M63" s="30"/>
      <c r="T63" s="30"/>
      <c r="U63" s="30"/>
    </row>
    <row r="64" spans="1:35" x14ac:dyDescent="0.2">
      <c r="B64" s="30"/>
      <c r="F64" s="30"/>
      <c r="L64" s="30"/>
      <c r="M64" s="30"/>
      <c r="T64" s="30"/>
      <c r="U64" s="30"/>
    </row>
    <row r="65" s="30" customFormat="1" x14ac:dyDescent="0.2"/>
    <row r="66" s="30" customFormat="1" x14ac:dyDescent="0.2"/>
    <row r="67" s="30" customFormat="1" ht="5.0999999999999996" customHeight="1" x14ac:dyDescent="0.2"/>
    <row r="68" s="30" customFormat="1" x14ac:dyDescent="0.2"/>
    <row r="69" s="30" customFormat="1" x14ac:dyDescent="0.2"/>
    <row r="70" s="30" customFormat="1" x14ac:dyDescent="0.2"/>
    <row r="71" s="30" customFormat="1" x14ac:dyDescent="0.2"/>
    <row r="72" s="30" customFormat="1" x14ac:dyDescent="0.2"/>
    <row r="73" s="30" customFormat="1" x14ac:dyDescent="0.2"/>
    <row r="74" s="30" customFormat="1" x14ac:dyDescent="0.2"/>
    <row r="75" s="30" customFormat="1" x14ac:dyDescent="0.2"/>
    <row r="76" s="30" customFormat="1" x14ac:dyDescent="0.2"/>
    <row r="77" s="30" customFormat="1" x14ac:dyDescent="0.2"/>
    <row r="78" s="30" customFormat="1" x14ac:dyDescent="0.2"/>
    <row r="79" s="30" customFormat="1" x14ac:dyDescent="0.2"/>
    <row r="80" s="30" customFormat="1" x14ac:dyDescent="0.2"/>
    <row r="81" spans="2:21" x14ac:dyDescent="0.2">
      <c r="B81" s="30"/>
      <c r="F81" s="30"/>
      <c r="L81" s="30"/>
      <c r="M81" s="30"/>
      <c r="T81" s="30"/>
      <c r="U81" s="30"/>
    </row>
    <row r="82" spans="2:21" x14ac:dyDescent="0.2">
      <c r="B82" s="30"/>
      <c r="F82" s="30"/>
      <c r="L82" s="30"/>
      <c r="M82" s="30"/>
      <c r="T82" s="30"/>
      <c r="U82" s="30"/>
    </row>
    <row r="83" spans="2:21" x14ac:dyDescent="0.2">
      <c r="B83" s="30"/>
      <c r="F83" s="30"/>
      <c r="L83" s="30"/>
      <c r="M83" s="30"/>
    </row>
    <row r="84" spans="2:21" x14ac:dyDescent="0.2">
      <c r="B84" s="30"/>
      <c r="F84" s="30"/>
      <c r="L84" s="30"/>
      <c r="M84" s="30"/>
    </row>
    <row r="85" spans="2:21" x14ac:dyDescent="0.2">
      <c r="B85" s="30"/>
      <c r="F85" s="30"/>
      <c r="L85" s="30"/>
      <c r="M85" s="30"/>
    </row>
    <row r="86" spans="2:21" x14ac:dyDescent="0.2">
      <c r="B86" s="30"/>
      <c r="F86" s="30"/>
      <c r="L86" s="30"/>
      <c r="M86" s="30"/>
    </row>
    <row r="87" spans="2:21" x14ac:dyDescent="0.2">
      <c r="B87" s="30"/>
      <c r="F87" s="30"/>
      <c r="L87" s="30"/>
      <c r="M87" s="30"/>
    </row>
    <row r="88" spans="2:21" x14ac:dyDescent="0.2">
      <c r="B88" s="30"/>
      <c r="F88" s="30"/>
      <c r="L88" s="30"/>
      <c r="M88" s="30"/>
    </row>
    <row r="89" spans="2:21" x14ac:dyDescent="0.2">
      <c r="B89" s="30"/>
      <c r="F89" s="30"/>
      <c r="L89" s="30"/>
      <c r="M89" s="30"/>
    </row>
    <row r="90" spans="2:21" x14ac:dyDescent="0.2">
      <c r="B90" s="30"/>
      <c r="F90" s="30"/>
      <c r="L90" s="30"/>
      <c r="M90" s="30"/>
    </row>
    <row r="91" spans="2:21" x14ac:dyDescent="0.2">
      <c r="B91" s="30"/>
      <c r="F91" s="30"/>
      <c r="L91" s="30"/>
      <c r="M91" s="30"/>
    </row>
    <row r="92" spans="2:21" x14ac:dyDescent="0.2">
      <c r="B92" s="30"/>
      <c r="F92" s="30"/>
      <c r="L92" s="30"/>
      <c r="M92" s="30"/>
    </row>
    <row r="93" spans="2:21" x14ac:dyDescent="0.2">
      <c r="B93" s="30"/>
      <c r="F93" s="30"/>
      <c r="L93" s="30"/>
      <c r="M93" s="30"/>
    </row>
    <row r="94" spans="2:21" x14ac:dyDescent="0.2">
      <c r="B94" s="30"/>
      <c r="F94" s="30"/>
      <c r="L94" s="30"/>
      <c r="M94" s="30"/>
    </row>
    <row r="95" spans="2:21" x14ac:dyDescent="0.2">
      <c r="B95" s="30"/>
      <c r="F95" s="30"/>
      <c r="L95" s="30"/>
      <c r="M95" s="30"/>
    </row>
    <row r="96" spans="2:21" x14ac:dyDescent="0.2">
      <c r="B96" s="30"/>
      <c r="F96" s="30"/>
      <c r="L96" s="30"/>
      <c r="M96" s="30"/>
    </row>
    <row r="97" spans="2:13" x14ac:dyDescent="0.2">
      <c r="B97" s="30"/>
      <c r="F97" s="30"/>
      <c r="L97" s="30"/>
      <c r="M97" s="30"/>
    </row>
    <row r="98" spans="2:13" x14ac:dyDescent="0.2">
      <c r="B98" s="30"/>
      <c r="F98" s="30"/>
      <c r="L98" s="30"/>
      <c r="M98" s="30"/>
    </row>
    <row r="99" spans="2:13" x14ac:dyDescent="0.2">
      <c r="B99" s="30"/>
      <c r="F99" s="30"/>
      <c r="L99" s="30"/>
      <c r="M99" s="30"/>
    </row>
    <row r="100" spans="2:13" x14ac:dyDescent="0.2">
      <c r="B100" s="30"/>
      <c r="F100" s="30"/>
      <c r="L100" s="30"/>
      <c r="M100" s="30"/>
    </row>
    <row r="101" spans="2:13" x14ac:dyDescent="0.2">
      <c r="B101" s="30"/>
      <c r="F101" s="30"/>
      <c r="L101" s="30"/>
      <c r="M101" s="30"/>
    </row>
    <row r="102" spans="2:13" x14ac:dyDescent="0.2">
      <c r="B102" s="30"/>
      <c r="F102" s="30"/>
      <c r="L102" s="30"/>
      <c r="M102" s="30"/>
    </row>
    <row r="103" spans="2:13" x14ac:dyDescent="0.2">
      <c r="B103" s="30"/>
      <c r="F103" s="30"/>
      <c r="L103" s="30"/>
      <c r="M103" s="30"/>
    </row>
    <row r="104" spans="2:13" x14ac:dyDescent="0.2">
      <c r="B104" s="30"/>
      <c r="F104" s="30"/>
      <c r="L104" s="30"/>
      <c r="M104" s="30"/>
    </row>
    <row r="105" spans="2:13" x14ac:dyDescent="0.2">
      <c r="B105" s="30"/>
      <c r="F105" s="30"/>
      <c r="L105" s="30"/>
      <c r="M105" s="30"/>
    </row>
    <row r="106" spans="2:13" x14ac:dyDescent="0.2">
      <c r="B106" s="30"/>
      <c r="F106" s="30"/>
      <c r="L106" s="30"/>
      <c r="M106" s="30"/>
    </row>
    <row r="107" spans="2:13" x14ac:dyDescent="0.2">
      <c r="B107" s="30"/>
      <c r="F107" s="30"/>
      <c r="L107" s="30"/>
      <c r="M107" s="30"/>
    </row>
    <row r="108" spans="2:13" x14ac:dyDescent="0.2">
      <c r="B108" s="30"/>
      <c r="F108" s="30"/>
      <c r="L108" s="30"/>
      <c r="M108" s="30"/>
    </row>
    <row r="109" spans="2:13" x14ac:dyDescent="0.2">
      <c r="B109" s="30"/>
      <c r="F109" s="30"/>
      <c r="L109" s="30"/>
      <c r="M109" s="30"/>
    </row>
    <row r="110" spans="2:13" x14ac:dyDescent="0.2">
      <c r="B110" s="30"/>
      <c r="F110" s="30"/>
      <c r="L110" s="30"/>
      <c r="M110" s="30"/>
    </row>
    <row r="111" spans="2:13" x14ac:dyDescent="0.2">
      <c r="B111" s="30"/>
      <c r="F111" s="30"/>
      <c r="L111" s="30"/>
      <c r="M111" s="30"/>
    </row>
    <row r="112" spans="2:13" x14ac:dyDescent="0.2">
      <c r="B112" s="30"/>
      <c r="F112" s="30"/>
      <c r="L112" s="30"/>
      <c r="M112" s="30"/>
    </row>
    <row r="113" spans="2:13" x14ac:dyDescent="0.2">
      <c r="B113" s="30"/>
      <c r="F113" s="30"/>
      <c r="L113" s="30"/>
      <c r="M113" s="30"/>
    </row>
    <row r="114" spans="2:13" x14ac:dyDescent="0.2">
      <c r="B114" s="30"/>
      <c r="F114" s="30"/>
      <c r="L114" s="30"/>
      <c r="M114" s="30"/>
    </row>
    <row r="115" spans="2:13" x14ac:dyDescent="0.2">
      <c r="B115" s="30"/>
      <c r="F115" s="30"/>
      <c r="L115" s="30"/>
      <c r="M115" s="30"/>
    </row>
    <row r="116" spans="2:13" x14ac:dyDescent="0.2">
      <c r="B116" s="30"/>
      <c r="F116" s="30"/>
      <c r="L116" s="30"/>
      <c r="M116" s="30"/>
    </row>
    <row r="117" spans="2:13" x14ac:dyDescent="0.2">
      <c r="B117" s="30"/>
      <c r="F117" s="30"/>
      <c r="L117" s="30"/>
      <c r="M117" s="30"/>
    </row>
    <row r="118" spans="2:13" x14ac:dyDescent="0.2">
      <c r="B118" s="30"/>
      <c r="F118" s="30"/>
      <c r="L118" s="30"/>
      <c r="M118" s="30"/>
    </row>
    <row r="119" spans="2:13" x14ac:dyDescent="0.2">
      <c r="B119" s="30"/>
      <c r="F119" s="30"/>
      <c r="L119" s="30"/>
      <c r="M119" s="30"/>
    </row>
    <row r="120" spans="2:13" x14ac:dyDescent="0.2">
      <c r="B120" s="30"/>
      <c r="F120" s="30"/>
      <c r="L120" s="30"/>
      <c r="M120" s="30"/>
    </row>
    <row r="121" spans="2:13" x14ac:dyDescent="0.2">
      <c r="B121" s="30"/>
      <c r="F121" s="30"/>
      <c r="L121" s="30"/>
      <c r="M121" s="30"/>
    </row>
    <row r="122" spans="2:13" x14ac:dyDescent="0.2">
      <c r="B122" s="30"/>
      <c r="F122" s="30"/>
      <c r="L122" s="30"/>
      <c r="M122" s="30"/>
    </row>
    <row r="123" spans="2:13" x14ac:dyDescent="0.2">
      <c r="B123" s="30"/>
      <c r="F123" s="30"/>
      <c r="L123" s="30"/>
      <c r="M123" s="30"/>
    </row>
    <row r="124" spans="2:13" x14ac:dyDescent="0.2">
      <c r="B124" s="30"/>
      <c r="F124" s="30"/>
      <c r="L124" s="30"/>
      <c r="M124" s="30"/>
    </row>
    <row r="125" spans="2:13" x14ac:dyDescent="0.2">
      <c r="B125" s="30"/>
      <c r="F125" s="30"/>
      <c r="L125" s="30"/>
      <c r="M125" s="30"/>
    </row>
    <row r="126" spans="2:13" x14ac:dyDescent="0.2">
      <c r="B126" s="30"/>
      <c r="F126" s="30"/>
      <c r="L126" s="30"/>
      <c r="M126" s="30"/>
    </row>
    <row r="127" spans="2:13" x14ac:dyDescent="0.2">
      <c r="B127" s="30"/>
      <c r="F127" s="30"/>
      <c r="L127" s="30"/>
      <c r="M127" s="30"/>
    </row>
    <row r="128" spans="2:13" x14ac:dyDescent="0.2">
      <c r="B128" s="30"/>
      <c r="F128" s="30"/>
      <c r="L128" s="30"/>
      <c r="M128" s="30"/>
    </row>
    <row r="129" spans="2:13" x14ac:dyDescent="0.2">
      <c r="B129" s="30"/>
      <c r="F129" s="30"/>
      <c r="L129" s="30"/>
      <c r="M129" s="30"/>
    </row>
    <row r="130" spans="2:13" x14ac:dyDescent="0.2">
      <c r="B130" s="30"/>
      <c r="F130" s="30"/>
      <c r="L130" s="30"/>
      <c r="M130" s="30"/>
    </row>
    <row r="131" spans="2:13" x14ac:dyDescent="0.2">
      <c r="B131" s="30"/>
      <c r="F131" s="30"/>
      <c r="L131" s="30"/>
      <c r="M131" s="30"/>
    </row>
    <row r="132" spans="2:13" x14ac:dyDescent="0.2">
      <c r="B132" s="30"/>
      <c r="F132" s="30"/>
      <c r="L132" s="30"/>
      <c r="M132" s="30"/>
    </row>
    <row r="133" spans="2:13" x14ac:dyDescent="0.2">
      <c r="B133" s="30"/>
      <c r="F133" s="30"/>
      <c r="L133" s="30"/>
      <c r="M133" s="30"/>
    </row>
    <row r="134" spans="2:13" x14ac:dyDescent="0.2">
      <c r="B134" s="30"/>
      <c r="F134" s="30"/>
      <c r="L134" s="30"/>
      <c r="M134" s="30"/>
    </row>
    <row r="135" spans="2:13" x14ac:dyDescent="0.2">
      <c r="B135" s="30"/>
      <c r="F135" s="30"/>
      <c r="L135" s="30"/>
      <c r="M135" s="30"/>
    </row>
  </sheetData>
  <mergeCells count="9">
    <mergeCell ref="D3:F3"/>
    <mergeCell ref="S3:W3"/>
    <mergeCell ref="AG3:AI3"/>
    <mergeCell ref="D1:F1"/>
    <mergeCell ref="S1:W1"/>
    <mergeCell ref="AG1:AI1"/>
    <mergeCell ref="D2:F2"/>
    <mergeCell ref="S2:W2"/>
    <mergeCell ref="AG2:AI2"/>
  </mergeCells>
  <pageMargins left="0.7" right="0.7" top="0.75" bottom="0.75" header="0.3" footer="0.3"/>
  <pageSetup paperSize="5" scale="91" orientation="landscape" r:id="rId1"/>
  <headerFooter alignWithMargins="0">
    <oddHeader>&amp;C&amp;"Arial,Bold"&amp;14 RFA 2026-205 Review Committee  Recommendations&amp;RExhbit B,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799425-F779-4CE9-84C1-1C73D13E5ECB}"/>
</file>

<file path=customXml/itemProps2.xml><?xml version="1.0" encoding="utf-8"?>
<ds:datastoreItem xmlns:ds="http://schemas.openxmlformats.org/officeDocument/2006/customXml" ds:itemID="{F6971F6B-B9FA-4527-AAD8-A27C44FE12EE}"/>
</file>

<file path=customXml/itemProps3.xml><?xml version="1.0" encoding="utf-8"?>
<ds:datastoreItem xmlns:ds="http://schemas.openxmlformats.org/officeDocument/2006/customXml" ds:itemID="{B9CC4D2A-E82F-4E2F-BC27-7A36336BF8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2026-10-22T14:42:31Z</dcterms:created>
  <dcterms:modified xsi:type="dcterms:W3CDTF">2026-10-22T14:42:49Z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