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ll Ranking/2026 Spreadsheets/2026-103 Homeless/"/>
    </mc:Choice>
  </mc:AlternateContent>
  <xr:revisionPtr revIDLastSave="2" documentId="8_{E80B0727-6A85-4117-AE68-E0031518C751}" xr6:coauthVersionLast="47" xr6:coauthVersionMax="47" xr10:uidLastSave="{2E9B30AB-4ABC-4A87-8B78-28FCCCC0AC02}"/>
  <bookViews>
    <workbookView xWindow="28680" yWindow="-120" windowWidth="29040" windowHeight="15720" xr2:uid="{7AFD3B4D-54DF-4B57-9606-B196E2E17AE4}"/>
  </bookViews>
  <sheets>
    <sheet name="Recommendations" sheetId="1" r:id="rId1"/>
  </sheets>
  <definedNames>
    <definedName name="_xlnm.Print_Area" localSheetId="0">Recommendations!$A$1:$Z$18</definedName>
    <definedName name="_xlnm.Print_Titles" localSheetId="0">Recommendations!$A:$A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2" i="1" l="1"/>
  <c r="D7" i="1" s="1"/>
  <c r="D8" i="1" s="1"/>
  <c r="M11" i="1"/>
  <c r="P3" i="1"/>
  <c r="P4" i="1" s="1"/>
  <c r="J3" i="1"/>
  <c r="J4" i="1" s="1"/>
  <c r="D3" i="1"/>
  <c r="D4" i="1" s="1"/>
</calcChain>
</file>

<file path=xl/sharedStrings.xml><?xml version="1.0" encoding="utf-8"?>
<sst xmlns="http://schemas.openxmlformats.org/spreadsheetml/2006/main" count="72" uniqueCount="56">
  <si>
    <t>Total HC Available for RFA</t>
  </si>
  <si>
    <t>Medium HC Available for RFA</t>
  </si>
  <si>
    <t>Large HC Available for RFA</t>
  </si>
  <si>
    <t>Total HC Allocated</t>
  </si>
  <si>
    <t>Medium HC Allocated</t>
  </si>
  <si>
    <t>Large HC Allocated</t>
  </si>
  <si>
    <t>Total HC Remaining</t>
  </si>
  <si>
    <t>Medium HC Remaining</t>
  </si>
  <si>
    <t>Large HC Remaining</t>
  </si>
  <si>
    <t>Total SAIL Available for RFA</t>
  </si>
  <si>
    <t>Total SAIL Allocated</t>
  </si>
  <si>
    <t xml:space="preserve">$3,157,295 in forgivable HOME-ARP funding  has been made available in this RFA.  Each Application will be awarded a portion of the total available.  The HOME-ARP funding amount may increase or decrease in credit underwriting, based on overall awards.  </t>
  </si>
  <si>
    <t>Total SAIL Remaining</t>
  </si>
  <si>
    <t>Application Number</t>
  </si>
  <si>
    <t>Name of Development</t>
  </si>
  <si>
    <t>County</t>
  </si>
  <si>
    <t>County Size</t>
  </si>
  <si>
    <t>Region</t>
  </si>
  <si>
    <t>Demographic</t>
  </si>
  <si>
    <t>Total Units</t>
  </si>
  <si>
    <t>Name of Principal Representative</t>
  </si>
  <si>
    <t>Developer</t>
  </si>
  <si>
    <t>HC Request Amount</t>
  </si>
  <si>
    <t>SAIL Request Amount</t>
  </si>
  <si>
    <t>ELI Loan Request Amount</t>
  </si>
  <si>
    <t>Total SAIL Request (SAIL plus ELI)</t>
  </si>
  <si>
    <t>Eligible For Funding?</t>
  </si>
  <si>
    <t>Priority Level</t>
  </si>
  <si>
    <t>Operating PSH Experience Points Preference</t>
  </si>
  <si>
    <t>Involvement in the Local Homeless Resources Network Points Preference</t>
  </si>
  <si>
    <t>Accessibility Preference</t>
  </si>
  <si>
    <t>Rental Assistance History Preference</t>
  </si>
  <si>
    <t xml:space="preserve">Supportive Services Funding History Preference </t>
  </si>
  <si>
    <t>Qualifying Financial Assistance Preference</t>
  </si>
  <si>
    <t>Corporation Funding Per Set-Aside</t>
  </si>
  <si>
    <t>A/B Leveraging</t>
  </si>
  <si>
    <t>Florida Job Creation Preference</t>
  </si>
  <si>
    <t>Lottery Number</t>
  </si>
  <si>
    <t>2026-330CSA</t>
  </si>
  <si>
    <t>Home @ Haven</t>
  </si>
  <si>
    <t>Hillsborough</t>
  </si>
  <si>
    <t>L</t>
  </si>
  <si>
    <t>Tampa Bay</t>
  </si>
  <si>
    <t>H - &lt;80</t>
  </si>
  <si>
    <t>Janet M Stringfellow</t>
  </si>
  <si>
    <t>Gorman &amp; Company, LLC; VOAF Ortus Developer, LLC</t>
  </si>
  <si>
    <t>Y</t>
  </si>
  <si>
    <t>N</t>
  </si>
  <si>
    <t>A</t>
  </si>
  <si>
    <t>2026-326CSA</t>
  </si>
  <si>
    <t>Woodland Pointe</t>
  </si>
  <si>
    <t>Volusia</t>
  </si>
  <si>
    <t>M</t>
  </si>
  <si>
    <t>Central Florida</t>
  </si>
  <si>
    <t>Leeanne Sacino</t>
  </si>
  <si>
    <t xml:space="preserve">HTG Woodland Pointe Developer, LLC; HfH Woodland Pointe Developer, LLC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</si>
</sst>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2" fillId="0" borderId="0"/>
  </cellStyleXfs>
  <cellXfs count="36">
    <xf numFmtId="0" fontId="0" fillId="0" borderId="0" xfId="0"/>
    <xf numFmtId="0" fontId="3" fillId="0" borderId="1" xfId="0" applyFont="1" applyBorder="1" applyAlignment="1" applyProtection="1">
      <alignment horizontal="center" vertical="center" wrapText="1"/>
      <protection locked="0"/>
    </xf>
    <xf numFmtId="43" fontId="3" fillId="0" borderId="1" xfId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6" fontId="4" fillId="0" borderId="1" xfId="0" applyNumberFormat="1" applyFont="1" applyBorder="1" applyAlignment="1">
      <alignment horizontal="left" vertical="center" wrapText="1"/>
    </xf>
    <xf numFmtId="8" fontId="4" fillId="0" borderId="1" xfId="0" applyNumberFormat="1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43" fontId="5" fillId="0" borderId="0" xfId="1" applyFont="1" applyFill="1" applyBorder="1" applyAlignment="1">
      <alignment vertical="center" wrapText="1"/>
    </xf>
    <xf numFmtId="164" fontId="5" fillId="0" borderId="0" xfId="1" applyNumberFormat="1" applyFont="1" applyFill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43" fontId="5" fillId="0" borderId="0" xfId="1" applyFont="1" applyBorder="1" applyAlignment="1">
      <alignment vertical="center" wrapText="1"/>
    </xf>
    <xf numFmtId="164" fontId="5" fillId="0" borderId="0" xfId="1" applyNumberFormat="1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164" fontId="1" fillId="0" borderId="1" xfId="1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164" fontId="1" fillId="0" borderId="2" xfId="1" applyNumberFormat="1" applyFont="1" applyFill="1" applyBorder="1" applyAlignment="1">
      <alignment horizontal="center" vertical="center"/>
    </xf>
    <xf numFmtId="164" fontId="1" fillId="0" borderId="3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43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4" fontId="1" fillId="0" borderId="0" xfId="1" applyNumberFormat="1" applyFont="1" applyFill="1" applyBorder="1" applyAlignment="1">
      <alignment horizontal="left" vertical="center"/>
    </xf>
    <xf numFmtId="43" fontId="1" fillId="0" borderId="0" xfId="1" applyFont="1" applyFill="1" applyBorder="1" applyAlignment="1">
      <alignment vertical="center" wrapText="1"/>
    </xf>
    <xf numFmtId="164" fontId="5" fillId="0" borderId="1" xfId="1" applyNumberFormat="1" applyFont="1" applyFill="1" applyBorder="1" applyAlignment="1">
      <alignment vertic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6" fillId="0" borderId="1" xfId="2" applyFont="1" applyBorder="1" applyAlignment="1">
      <alignment horizontal="center" vertical="center" wrapText="1"/>
    </xf>
    <xf numFmtId="0" fontId="5" fillId="0" borderId="0" xfId="0" applyFont="1" applyAlignment="1" applyProtection="1">
      <alignment horizontal="center" vertical="center" wrapText="1"/>
      <protection locked="0"/>
    </xf>
    <xf numFmtId="44" fontId="5" fillId="0" borderId="0" xfId="0" applyNumberFormat="1" applyFont="1" applyAlignment="1" applyProtection="1">
      <alignment horizontal="center" vertical="center" wrapText="1"/>
      <protection locked="0"/>
    </xf>
    <xf numFmtId="164" fontId="5" fillId="0" borderId="0" xfId="1" applyNumberFormat="1" applyFont="1" applyBorder="1" applyAlignment="1">
      <alignment vertical="center"/>
    </xf>
    <xf numFmtId="164" fontId="5" fillId="0" borderId="0" xfId="1" applyNumberFormat="1" applyFont="1" applyAlignment="1">
      <alignment vertical="center"/>
    </xf>
  </cellXfs>
  <cellStyles count="3">
    <cellStyle name="Comma" xfId="1" builtinId="3"/>
    <cellStyle name="Normal" xfId="0" builtinId="0"/>
    <cellStyle name="Normal 3" xfId="2" xr:uid="{B4FF5F24-2E16-4575-A016-59E1A37C3F94}"/>
  </cellStyles>
  <dxfs count="18"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CCFF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CCFF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CCFF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CCFF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8965D-FD13-430F-8490-C153B236BA89}">
  <sheetPr>
    <pageSetUpPr fitToPage="1"/>
  </sheetPr>
  <dimension ref="A1:Z74"/>
  <sheetViews>
    <sheetView showGridLines="0" tabSelected="1" zoomScale="120" zoomScaleNormal="120" workbookViewId="0">
      <pane xSplit="1" ySplit="10" topLeftCell="B11" activePane="bottomRight" state="frozen"/>
      <selection pane="topRight" activeCell="B1" sqref="B1"/>
      <selection pane="bottomLeft" activeCell="A2" sqref="A2"/>
      <selection pane="bottomRight" activeCell="C10" sqref="C10"/>
    </sheetView>
  </sheetViews>
  <sheetFormatPr defaultColWidth="9.28515625" defaultRowHeight="12" x14ac:dyDescent="0.2"/>
  <cols>
    <col min="1" max="1" width="10" style="9" bestFit="1" customWidth="1"/>
    <col min="2" max="2" width="10.7109375" style="8" customWidth="1"/>
    <col min="3" max="3" width="10" style="9" customWidth="1"/>
    <col min="4" max="4" width="7.42578125" style="9" customWidth="1"/>
    <col min="5" max="5" width="5.85546875" style="9" bestFit="1" customWidth="1"/>
    <col min="6" max="6" width="10.28515625" style="9" customWidth="1"/>
    <col min="7" max="7" width="5.28515625" style="9" customWidth="1"/>
    <col min="8" max="8" width="11.42578125" style="9" customWidth="1"/>
    <col min="9" max="9" width="14.7109375" style="9" customWidth="1"/>
    <col min="10" max="10" width="11.42578125" style="9" customWidth="1"/>
    <col min="11" max="11" width="13" style="9" hidden="1" customWidth="1"/>
    <col min="12" max="12" width="9.42578125" style="35" hidden="1" customWidth="1"/>
    <col min="13" max="13" width="10.42578125" style="9" customWidth="1"/>
    <col min="14" max="14" width="8.28515625" style="9" bestFit="1" customWidth="1"/>
    <col min="15" max="15" width="6.140625" style="9" bestFit="1" customWidth="1"/>
    <col min="16" max="16" width="10.28515625" style="9" customWidth="1"/>
    <col min="17" max="17" width="13" style="9" customWidth="1"/>
    <col min="18" max="18" width="9.7109375" style="9" customWidth="1"/>
    <col min="19" max="19" width="9" style="9" customWidth="1"/>
    <col min="20" max="20" width="9.7109375" style="9" customWidth="1"/>
    <col min="21" max="21" width="8.5703125" style="9" customWidth="1"/>
    <col min="22" max="22" width="8.5703125" style="9" hidden="1" customWidth="1"/>
    <col min="23" max="23" width="8.5703125" style="9" customWidth="1"/>
    <col min="24" max="24" width="8.7109375" style="9" bestFit="1" customWidth="1"/>
    <col min="25" max="25" width="6.7109375" style="9" bestFit="1" customWidth="1"/>
    <col min="26" max="26" width="6.85546875" style="9" customWidth="1"/>
    <col min="27" max="27" width="9.28515625" style="9"/>
    <col min="28" max="28" width="9.28515625" style="9" customWidth="1"/>
    <col min="29" max="16384" width="9.28515625" style="9"/>
  </cols>
  <sheetData>
    <row r="1" spans="1:26" s="15" customFormat="1" ht="15" x14ac:dyDescent="0.2"/>
    <row r="2" spans="1:26" s="15" customFormat="1" ht="14.65" customHeight="1" x14ac:dyDescent="0.2">
      <c r="A2" s="16" t="s">
        <v>0</v>
      </c>
      <c r="B2" s="16"/>
      <c r="C2" s="16"/>
      <c r="D2" s="17">
        <v>6100000</v>
      </c>
      <c r="E2" s="17"/>
      <c r="F2" s="18"/>
      <c r="G2" s="16" t="s">
        <v>1</v>
      </c>
      <c r="H2" s="16"/>
      <c r="I2" s="16"/>
      <c r="J2" s="17">
        <v>2800000</v>
      </c>
      <c r="K2" s="17"/>
      <c r="M2" s="16" t="s">
        <v>2</v>
      </c>
      <c r="N2" s="16"/>
      <c r="O2" s="16"/>
      <c r="P2" s="19">
        <v>3300000</v>
      </c>
      <c r="Q2" s="20"/>
    </row>
    <row r="3" spans="1:26" s="15" customFormat="1" ht="14.65" customHeight="1" x14ac:dyDescent="0.2">
      <c r="A3" s="21" t="s">
        <v>3</v>
      </c>
      <c r="B3" s="21"/>
      <c r="C3" s="21"/>
      <c r="D3" s="17">
        <f>SUM(J11:J18)</f>
        <v>6100000</v>
      </c>
      <c r="E3" s="17"/>
      <c r="F3" s="18"/>
      <c r="G3" s="21" t="s">
        <v>4</v>
      </c>
      <c r="H3" s="21"/>
      <c r="I3" s="21"/>
      <c r="J3" s="17">
        <f>SUMIF(D11:D18,"=M",J11:J18)</f>
        <v>2800000</v>
      </c>
      <c r="K3" s="17"/>
      <c r="M3" s="21" t="s">
        <v>5</v>
      </c>
      <c r="N3" s="21"/>
      <c r="O3" s="21"/>
      <c r="P3" s="19">
        <f>SUMIF(D11:D18,"=L",J11:J18)</f>
        <v>3300000</v>
      </c>
      <c r="Q3" s="20"/>
    </row>
    <row r="4" spans="1:26" s="15" customFormat="1" ht="14.65" customHeight="1" x14ac:dyDescent="0.2">
      <c r="A4" s="21" t="s">
        <v>6</v>
      </c>
      <c r="B4" s="21"/>
      <c r="C4" s="21"/>
      <c r="D4" s="17">
        <f>D2-D3</f>
        <v>0</v>
      </c>
      <c r="E4" s="17"/>
      <c r="G4" s="21" t="s">
        <v>7</v>
      </c>
      <c r="H4" s="21"/>
      <c r="I4" s="21"/>
      <c r="J4" s="17">
        <f>J2-J3</f>
        <v>0</v>
      </c>
      <c r="K4" s="17"/>
      <c r="M4" s="21" t="s">
        <v>8</v>
      </c>
      <c r="N4" s="21"/>
      <c r="O4" s="21"/>
      <c r="P4" s="19">
        <f>P2-P3</f>
        <v>0</v>
      </c>
      <c r="Q4" s="20"/>
    </row>
    <row r="5" spans="1:26" s="15" customFormat="1" ht="8.1" customHeight="1" x14ac:dyDescent="0.2">
      <c r="A5" s="22"/>
      <c r="B5" s="22"/>
      <c r="C5" s="22"/>
      <c r="D5" s="23"/>
      <c r="E5" s="23"/>
      <c r="G5" s="24"/>
    </row>
    <row r="6" spans="1:26" s="15" customFormat="1" ht="14.65" customHeight="1" x14ac:dyDescent="0.2">
      <c r="A6" s="16" t="s">
        <v>9</v>
      </c>
      <c r="B6" s="16"/>
      <c r="C6" s="16"/>
      <c r="D6" s="17">
        <v>12500000</v>
      </c>
      <c r="E6" s="17"/>
      <c r="G6" s="18"/>
    </row>
    <row r="7" spans="1:26" s="15" customFormat="1" ht="14.65" customHeight="1" x14ac:dyDescent="0.2">
      <c r="A7" s="21" t="s">
        <v>10</v>
      </c>
      <c r="B7" s="21"/>
      <c r="C7" s="21"/>
      <c r="D7" s="17">
        <f>SUM(M11:M18)</f>
        <v>12500000</v>
      </c>
      <c r="E7" s="17"/>
      <c r="G7" s="18"/>
      <c r="K7" s="25" t="s">
        <v>11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</row>
    <row r="8" spans="1:26" s="15" customFormat="1" ht="21" customHeight="1" x14ac:dyDescent="0.2">
      <c r="A8" s="21" t="s">
        <v>12</v>
      </c>
      <c r="B8" s="21"/>
      <c r="C8" s="21"/>
      <c r="D8" s="17">
        <f>D6-D7</f>
        <v>0</v>
      </c>
      <c r="E8" s="17"/>
      <c r="G8" s="18"/>
      <c r="H8" s="26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6" s="15" customFormat="1" ht="14.65" customHeight="1" x14ac:dyDescent="0.2">
      <c r="E9" s="18"/>
      <c r="F9" s="18"/>
      <c r="L9" s="27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28"/>
    </row>
    <row r="10" spans="1:26" s="3" customFormat="1" ht="68.650000000000006" customHeight="1" x14ac:dyDescent="0.2">
      <c r="A10" s="1" t="s">
        <v>13</v>
      </c>
      <c r="B10" s="1" t="s">
        <v>14</v>
      </c>
      <c r="C10" s="1" t="s">
        <v>15</v>
      </c>
      <c r="D10" s="1" t="s">
        <v>16</v>
      </c>
      <c r="E10" s="1" t="s">
        <v>17</v>
      </c>
      <c r="F10" s="2" t="s">
        <v>18</v>
      </c>
      <c r="G10" s="2" t="s">
        <v>19</v>
      </c>
      <c r="H10" s="1" t="s">
        <v>20</v>
      </c>
      <c r="I10" s="1" t="s">
        <v>21</v>
      </c>
      <c r="J10" s="2" t="s">
        <v>22</v>
      </c>
      <c r="K10" s="2" t="s">
        <v>23</v>
      </c>
      <c r="L10" s="2" t="s">
        <v>24</v>
      </c>
      <c r="M10" s="2" t="s">
        <v>25</v>
      </c>
      <c r="N10" s="1" t="s">
        <v>26</v>
      </c>
      <c r="O10" s="1" t="s">
        <v>27</v>
      </c>
      <c r="P10" s="1" t="s">
        <v>28</v>
      </c>
      <c r="Q10" s="1" t="s">
        <v>29</v>
      </c>
      <c r="R10" s="1" t="s">
        <v>30</v>
      </c>
      <c r="S10" s="1" t="s">
        <v>31</v>
      </c>
      <c r="T10" s="1" t="s">
        <v>32</v>
      </c>
      <c r="U10" s="1" t="s">
        <v>33</v>
      </c>
      <c r="V10" s="1" t="s">
        <v>34</v>
      </c>
      <c r="W10" s="1" t="s">
        <v>35</v>
      </c>
      <c r="X10" s="1" t="s">
        <v>36</v>
      </c>
      <c r="Y10" s="1" t="s">
        <v>37</v>
      </c>
    </row>
    <row r="11" spans="1:26" s="9" customFormat="1" ht="24" customHeight="1" x14ac:dyDescent="0.2">
      <c r="A11" s="4" t="s">
        <v>38</v>
      </c>
      <c r="B11" s="4" t="s">
        <v>39</v>
      </c>
      <c r="C11" s="4" t="s">
        <v>40</v>
      </c>
      <c r="D11" s="5" t="s">
        <v>41</v>
      </c>
      <c r="E11" s="4" t="s">
        <v>42</v>
      </c>
      <c r="F11" s="4" t="s">
        <v>43</v>
      </c>
      <c r="G11" s="5">
        <v>86</v>
      </c>
      <c r="H11" s="4" t="s">
        <v>44</v>
      </c>
      <c r="I11" s="4" t="s">
        <v>45</v>
      </c>
      <c r="J11" s="6">
        <v>3300000</v>
      </c>
      <c r="K11" s="6">
        <v>5750300</v>
      </c>
      <c r="L11" s="6">
        <v>499700</v>
      </c>
      <c r="M11" s="29">
        <f>K11+L11</f>
        <v>6250000</v>
      </c>
      <c r="N11" s="30" t="s">
        <v>46</v>
      </c>
      <c r="O11" s="31">
        <v>1</v>
      </c>
      <c r="P11" s="30" t="s">
        <v>46</v>
      </c>
      <c r="Q11" s="30" t="s">
        <v>46</v>
      </c>
      <c r="R11" s="30" t="s">
        <v>46</v>
      </c>
      <c r="S11" s="30" t="s">
        <v>47</v>
      </c>
      <c r="T11" s="30" t="s">
        <v>47</v>
      </c>
      <c r="U11" s="30" t="s">
        <v>47</v>
      </c>
      <c r="V11" s="7">
        <v>354549.43</v>
      </c>
      <c r="W11" s="5" t="s">
        <v>48</v>
      </c>
      <c r="X11" s="31" t="s">
        <v>46</v>
      </c>
      <c r="Y11" s="5">
        <v>4</v>
      </c>
    </row>
    <row r="12" spans="1:26" s="9" customFormat="1" ht="72" x14ac:dyDescent="0.2">
      <c r="A12" s="4" t="s">
        <v>49</v>
      </c>
      <c r="B12" s="4" t="s">
        <v>50</v>
      </c>
      <c r="C12" s="4" t="s">
        <v>51</v>
      </c>
      <c r="D12" s="5" t="s">
        <v>52</v>
      </c>
      <c r="E12" s="4" t="s">
        <v>53</v>
      </c>
      <c r="F12" s="4" t="s">
        <v>43</v>
      </c>
      <c r="G12" s="5">
        <v>80</v>
      </c>
      <c r="H12" s="4" t="s">
        <v>54</v>
      </c>
      <c r="I12" s="4" t="s">
        <v>55</v>
      </c>
      <c r="J12" s="6">
        <v>2800000</v>
      </c>
      <c r="K12" s="6">
        <v>5968400</v>
      </c>
      <c r="L12" s="6">
        <v>281600</v>
      </c>
      <c r="M12" s="29">
        <f>K12+L12</f>
        <v>6250000</v>
      </c>
      <c r="N12" s="30" t="s">
        <v>46</v>
      </c>
      <c r="O12" s="31">
        <v>1</v>
      </c>
      <c r="P12" s="30" t="s">
        <v>46</v>
      </c>
      <c r="Q12" s="30" t="s">
        <v>46</v>
      </c>
      <c r="R12" s="30" t="s">
        <v>46</v>
      </c>
      <c r="S12" s="30" t="s">
        <v>46</v>
      </c>
      <c r="T12" s="30" t="s">
        <v>46</v>
      </c>
      <c r="U12" s="30" t="s">
        <v>46</v>
      </c>
      <c r="V12" s="7">
        <v>360941.85</v>
      </c>
      <c r="W12" s="5" t="s">
        <v>48</v>
      </c>
      <c r="X12" s="31" t="s">
        <v>46</v>
      </c>
      <c r="Y12" s="5">
        <v>6</v>
      </c>
    </row>
    <row r="13" spans="1:26" s="9" customFormat="1" x14ac:dyDescent="0.2">
      <c r="A13" s="8"/>
      <c r="B13" s="8"/>
      <c r="C13" s="8"/>
      <c r="E13" s="32"/>
      <c r="F13" s="10"/>
      <c r="G13" s="8"/>
      <c r="H13" s="8"/>
      <c r="I13" s="8"/>
      <c r="J13" s="11"/>
      <c r="K13" s="11"/>
      <c r="L13" s="32"/>
      <c r="M13" s="32"/>
      <c r="N13" s="32"/>
      <c r="O13" s="32"/>
      <c r="P13" s="33"/>
      <c r="Q13" s="32"/>
      <c r="R13" s="12"/>
    </row>
    <row r="14" spans="1:26" s="9" customFormat="1" x14ac:dyDescent="0.2">
      <c r="L14" s="34"/>
    </row>
    <row r="15" spans="1:26" s="9" customFormat="1" x14ac:dyDescent="0.2">
      <c r="A15" s="26"/>
      <c r="L15" s="34"/>
    </row>
    <row r="16" spans="1:26" s="9" customFormat="1" x14ac:dyDescent="0.2">
      <c r="A16" s="8"/>
      <c r="B16" s="8"/>
      <c r="C16" s="8"/>
      <c r="E16" s="32"/>
      <c r="F16" s="13"/>
      <c r="G16" s="8"/>
      <c r="H16" s="8"/>
      <c r="I16" s="8"/>
      <c r="J16" s="14"/>
      <c r="K16" s="14"/>
      <c r="L16" s="32"/>
      <c r="M16" s="32"/>
      <c r="N16" s="32"/>
      <c r="O16" s="32"/>
      <c r="P16" s="33"/>
      <c r="Q16" s="32"/>
      <c r="R16" s="12"/>
    </row>
    <row r="17" spans="12:12" s="9" customFormat="1" x14ac:dyDescent="0.2">
      <c r="L17" s="35"/>
    </row>
    <row r="18" spans="12:12" s="9" customFormat="1" x14ac:dyDescent="0.2">
      <c r="L18" s="35"/>
    </row>
    <row r="19" spans="12:12" s="9" customFormat="1" x14ac:dyDescent="0.2">
      <c r="L19" s="35"/>
    </row>
    <row r="20" spans="12:12" s="9" customFormat="1" x14ac:dyDescent="0.2">
      <c r="L20" s="35"/>
    </row>
    <row r="21" spans="12:12" s="9" customFormat="1" x14ac:dyDescent="0.2">
      <c r="L21" s="35"/>
    </row>
    <row r="22" spans="12:12" s="9" customFormat="1" x14ac:dyDescent="0.2">
      <c r="L22" s="35"/>
    </row>
    <row r="23" spans="12:12" s="9" customFormat="1" x14ac:dyDescent="0.2">
      <c r="L23" s="35"/>
    </row>
    <row r="24" spans="12:12" s="9" customFormat="1" x14ac:dyDescent="0.2">
      <c r="L24" s="35"/>
    </row>
    <row r="25" spans="12:12" s="9" customFormat="1" x14ac:dyDescent="0.2">
      <c r="L25" s="35"/>
    </row>
    <row r="26" spans="12:12" s="9" customFormat="1" x14ac:dyDescent="0.2">
      <c r="L26" s="35"/>
    </row>
    <row r="27" spans="12:12" s="9" customFormat="1" x14ac:dyDescent="0.2">
      <c r="L27" s="35"/>
    </row>
    <row r="28" spans="12:12" s="9" customFormat="1" x14ac:dyDescent="0.2">
      <c r="L28" s="35"/>
    </row>
    <row r="29" spans="12:12" s="9" customFormat="1" x14ac:dyDescent="0.2">
      <c r="L29" s="35"/>
    </row>
    <row r="30" spans="12:12" s="9" customFormat="1" x14ac:dyDescent="0.2">
      <c r="L30" s="35"/>
    </row>
    <row r="31" spans="12:12" s="9" customFormat="1" x14ac:dyDescent="0.2">
      <c r="L31" s="35"/>
    </row>
    <row r="32" spans="12:12" s="9" customFormat="1" x14ac:dyDescent="0.2">
      <c r="L32" s="35"/>
    </row>
    <row r="33" spans="12:12" s="9" customFormat="1" x14ac:dyDescent="0.2">
      <c r="L33" s="35"/>
    </row>
    <row r="34" spans="12:12" s="9" customFormat="1" x14ac:dyDescent="0.2">
      <c r="L34" s="35"/>
    </row>
    <row r="35" spans="12:12" s="9" customFormat="1" x14ac:dyDescent="0.2">
      <c r="L35" s="35"/>
    </row>
    <row r="36" spans="12:12" s="9" customFormat="1" x14ac:dyDescent="0.2">
      <c r="L36" s="35"/>
    </row>
    <row r="37" spans="12:12" s="9" customFormat="1" x14ac:dyDescent="0.2">
      <c r="L37" s="35"/>
    </row>
    <row r="38" spans="12:12" s="9" customFormat="1" x14ac:dyDescent="0.2">
      <c r="L38" s="35"/>
    </row>
    <row r="39" spans="12:12" s="9" customFormat="1" x14ac:dyDescent="0.2">
      <c r="L39" s="35"/>
    </row>
    <row r="40" spans="12:12" s="9" customFormat="1" x14ac:dyDescent="0.2">
      <c r="L40" s="35"/>
    </row>
    <row r="41" spans="12:12" s="9" customFormat="1" x14ac:dyDescent="0.2">
      <c r="L41" s="35"/>
    </row>
    <row r="42" spans="12:12" s="9" customFormat="1" x14ac:dyDescent="0.2">
      <c r="L42" s="35"/>
    </row>
    <row r="43" spans="12:12" s="9" customFormat="1" x14ac:dyDescent="0.2">
      <c r="L43" s="35"/>
    </row>
    <row r="44" spans="12:12" s="9" customFormat="1" x14ac:dyDescent="0.2">
      <c r="L44" s="35"/>
    </row>
    <row r="45" spans="12:12" s="9" customFormat="1" x14ac:dyDescent="0.2">
      <c r="L45" s="35"/>
    </row>
    <row r="46" spans="12:12" s="9" customFormat="1" x14ac:dyDescent="0.2">
      <c r="L46" s="35"/>
    </row>
    <row r="47" spans="12:12" s="9" customFormat="1" x14ac:dyDescent="0.2">
      <c r="L47" s="35"/>
    </row>
    <row r="48" spans="12:12" s="9" customFormat="1" x14ac:dyDescent="0.2">
      <c r="L48" s="35"/>
    </row>
    <row r="49" spans="12:12" s="9" customFormat="1" x14ac:dyDescent="0.2">
      <c r="L49" s="35"/>
    </row>
    <row r="50" spans="12:12" s="9" customFormat="1" x14ac:dyDescent="0.2">
      <c r="L50" s="35"/>
    </row>
    <row r="51" spans="12:12" s="9" customFormat="1" x14ac:dyDescent="0.2">
      <c r="L51" s="35"/>
    </row>
    <row r="52" spans="12:12" s="9" customFormat="1" x14ac:dyDescent="0.2">
      <c r="L52" s="35"/>
    </row>
    <row r="53" spans="12:12" s="9" customFormat="1" x14ac:dyDescent="0.2">
      <c r="L53" s="35"/>
    </row>
    <row r="54" spans="12:12" s="9" customFormat="1" x14ac:dyDescent="0.2">
      <c r="L54" s="35"/>
    </row>
    <row r="55" spans="12:12" s="9" customFormat="1" x14ac:dyDescent="0.2">
      <c r="L55" s="35"/>
    </row>
    <row r="56" spans="12:12" s="9" customFormat="1" x14ac:dyDescent="0.2">
      <c r="L56" s="35"/>
    </row>
    <row r="57" spans="12:12" s="9" customFormat="1" x14ac:dyDescent="0.2">
      <c r="L57" s="35"/>
    </row>
    <row r="58" spans="12:12" s="9" customFormat="1" x14ac:dyDescent="0.2">
      <c r="L58" s="35"/>
    </row>
    <row r="59" spans="12:12" s="9" customFormat="1" x14ac:dyDescent="0.2">
      <c r="L59" s="35"/>
    </row>
    <row r="60" spans="12:12" s="9" customFormat="1" x14ac:dyDescent="0.2">
      <c r="L60" s="35"/>
    </row>
    <row r="61" spans="12:12" s="9" customFormat="1" x14ac:dyDescent="0.2">
      <c r="L61" s="35"/>
    </row>
    <row r="62" spans="12:12" s="9" customFormat="1" x14ac:dyDescent="0.2">
      <c r="L62" s="35"/>
    </row>
    <row r="63" spans="12:12" s="9" customFormat="1" x14ac:dyDescent="0.2">
      <c r="L63" s="35"/>
    </row>
    <row r="64" spans="12:12" s="9" customFormat="1" x14ac:dyDescent="0.2">
      <c r="L64" s="35"/>
    </row>
    <row r="65" spans="2:12" s="9" customFormat="1" x14ac:dyDescent="0.2">
      <c r="L65" s="35"/>
    </row>
    <row r="66" spans="2:12" s="9" customFormat="1" x14ac:dyDescent="0.2">
      <c r="L66" s="35"/>
    </row>
    <row r="67" spans="2:12" s="9" customFormat="1" x14ac:dyDescent="0.2">
      <c r="L67" s="35"/>
    </row>
    <row r="68" spans="2:12" s="9" customFormat="1" x14ac:dyDescent="0.2">
      <c r="L68" s="35"/>
    </row>
    <row r="69" spans="2:12" s="9" customFormat="1" x14ac:dyDescent="0.2">
      <c r="L69" s="35"/>
    </row>
    <row r="70" spans="2:12" s="9" customFormat="1" x14ac:dyDescent="0.2">
      <c r="L70" s="35"/>
    </row>
    <row r="71" spans="2:12" s="9" customFormat="1" x14ac:dyDescent="0.2">
      <c r="L71" s="35"/>
    </row>
    <row r="72" spans="2:12" s="9" customFormat="1" x14ac:dyDescent="0.2">
      <c r="L72" s="35"/>
    </row>
    <row r="73" spans="2:12" s="9" customFormat="1" x14ac:dyDescent="0.2">
      <c r="L73" s="35"/>
    </row>
    <row r="74" spans="2:12" s="9" customFormat="1" x14ac:dyDescent="0.2">
      <c r="B74" s="8"/>
      <c r="L74" s="35"/>
    </row>
  </sheetData>
  <mergeCells count="26">
    <mergeCell ref="D5:E5"/>
    <mergeCell ref="A6:C6"/>
    <mergeCell ref="D6:E6"/>
    <mergeCell ref="A7:C7"/>
    <mergeCell ref="D7:E7"/>
    <mergeCell ref="K7:V8"/>
    <mergeCell ref="A8:C8"/>
    <mergeCell ref="D8:E8"/>
    <mergeCell ref="A4:C4"/>
    <mergeCell ref="D4:E4"/>
    <mergeCell ref="G4:I4"/>
    <mergeCell ref="J4:K4"/>
    <mergeCell ref="M4:O4"/>
    <mergeCell ref="P4:Q4"/>
    <mergeCell ref="A3:C3"/>
    <mergeCell ref="D3:E3"/>
    <mergeCell ref="G3:I3"/>
    <mergeCell ref="J3:K3"/>
    <mergeCell ref="M3:O3"/>
    <mergeCell ref="P3:Q3"/>
    <mergeCell ref="A2:C2"/>
    <mergeCell ref="D2:E2"/>
    <mergeCell ref="G2:I2"/>
    <mergeCell ref="J2:K2"/>
    <mergeCell ref="M2:O2"/>
    <mergeCell ref="P2:Q2"/>
  </mergeCells>
  <pageMargins left="0.7" right="0.7" top="0.75" bottom="0.75" header="0.3" footer="0.3"/>
  <pageSetup paperSize="5" scale="73" fitToHeight="0" orientation="landscape" r:id="rId1"/>
  <headerFooter alignWithMargins="0">
    <oddHeader>&amp;C&amp;"Arial,Bold"&amp;14 RFA 2026-103 Review Committee Recommendations&amp;RExhibit D, 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59eec3b9fb844ffb54d97dbfd1850fb1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90efcbe6bed248ee560f5cae841b3b88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E4E5E07-926C-48FA-925C-768F94263D87}"/>
</file>

<file path=customXml/itemProps2.xml><?xml version="1.0" encoding="utf-8"?>
<ds:datastoreItem xmlns:ds="http://schemas.openxmlformats.org/officeDocument/2006/customXml" ds:itemID="{DE2D5003-0913-4E49-8073-B3FCF1CDEE54}"/>
</file>

<file path=customXml/itemProps3.xml><?xml version="1.0" encoding="utf-8"?>
<ds:datastoreItem xmlns:ds="http://schemas.openxmlformats.org/officeDocument/2006/customXml" ds:itemID="{51702439-7BB5-4659-A118-34CD7B32C4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Recommendations</vt:lpstr>
      <vt:lpstr>Recommendations!Print_Area</vt:lpstr>
      <vt:lpstr>Recommendations!Print_Titles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cp:lastPrinted>2026-03-03T20:40:50Z</cp:lastPrinted>
  <dcterms:created xsi:type="dcterms:W3CDTF">2026-03-03T20:39:30Z</dcterms:created>
  <dcterms:modified xsi:type="dcterms:W3CDTF">2026-03-03T20:40:59Z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