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6 Large-Scale/"/>
    </mc:Choice>
  </mc:AlternateContent>
  <xr:revisionPtr revIDLastSave="0" documentId="8_{54EA57B2-090B-4C10-82D4-20E3CE499444}" xr6:coauthVersionLast="47" xr6:coauthVersionMax="47" xr10:uidLastSave="{00000000-0000-0000-0000-000000000000}"/>
  <bookViews>
    <workbookView xWindow="-120" yWindow="-120" windowWidth="29040" windowHeight="15720" xr2:uid="{2428AD50-6DB1-4EF1-8093-76313F76DF39}"/>
  </bookViews>
  <sheets>
    <sheet name="enter scores" sheetId="1" r:id="rId1"/>
  </sheets>
  <definedNames>
    <definedName name="_Hlk33200406" localSheetId="0">'enter scores'!$A$48</definedName>
    <definedName name="_Hlk46498659" localSheetId="0">'enter scores'!#REF!</definedName>
    <definedName name="_xlnm.Print_Titles" localSheetId="0">'enter scores'!$A:$A,'enter scores'!$1:$2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5" i="1" l="1"/>
  <c r="L53" i="1"/>
  <c r="K51" i="1"/>
  <c r="E51" i="1"/>
  <c r="C51" i="1"/>
  <c r="K50" i="1"/>
  <c r="J50" i="1"/>
  <c r="J51" i="1" s="1"/>
  <c r="I50" i="1"/>
  <c r="I51" i="1" s="1"/>
  <c r="F50" i="1"/>
  <c r="F51" i="1" s="1"/>
  <c r="E50" i="1"/>
  <c r="C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K11" i="1"/>
  <c r="J11" i="1"/>
  <c r="I11" i="1"/>
  <c r="H11" i="1"/>
  <c r="H50" i="1" s="1"/>
  <c r="H51" i="1" s="1"/>
  <c r="G11" i="1"/>
  <c r="G50" i="1" s="1"/>
  <c r="G51" i="1" s="1"/>
  <c r="F11" i="1"/>
  <c r="E11" i="1"/>
  <c r="D11" i="1"/>
  <c r="D50" i="1" s="1"/>
  <c r="C11" i="1"/>
  <c r="L50" i="1" l="1"/>
  <c r="D51" i="1"/>
  <c r="L51" i="1" s="1"/>
</calcChain>
</file>

<file path=xl/sharedStrings.xml><?xml version="1.0" encoding="utf-8"?>
<sst xmlns="http://schemas.openxmlformats.org/spreadsheetml/2006/main" count="434" uniqueCount="84">
  <si>
    <t>Scoring Items</t>
  </si>
  <si>
    <t>Contributor/ Reporter</t>
  </si>
  <si>
    <t>2025-373BS</t>
  </si>
  <si>
    <t>2025-374BS</t>
  </si>
  <si>
    <t>2025-375S</t>
  </si>
  <si>
    <t>2025-376BS</t>
  </si>
  <si>
    <t>2025-377BS</t>
  </si>
  <si>
    <t>2025-378BS</t>
  </si>
  <si>
    <t>2025-379BS</t>
  </si>
  <si>
    <t>2025-380BS</t>
  </si>
  <si>
    <t>2025-381BS</t>
  </si>
  <si>
    <t>Count of Applications that did not meet requirement</t>
  </si>
  <si>
    <t>Development Name</t>
  </si>
  <si>
    <t>TUP Heights - Affordable New Construction</t>
  </si>
  <si>
    <t>City Terrace Phase 1</t>
  </si>
  <si>
    <t>Liberty Square Phase Five</t>
  </si>
  <si>
    <t>Gallery at Wagner Creek</t>
  </si>
  <si>
    <t>Culmer Station</t>
  </si>
  <si>
    <t>Rainbow Village II</t>
  </si>
  <si>
    <t>Claude Pepper II</t>
  </si>
  <si>
    <t>De Hostos True Norte</t>
  </si>
  <si>
    <t>RPV Parcel E</t>
  </si>
  <si>
    <t>Point Items</t>
  </si>
  <si>
    <t>Bookmarking Attachments prior to submission (Section Three, A.2.b.) (5 points)</t>
  </si>
  <si>
    <t>Sarah</t>
  </si>
  <si>
    <t>3.c.(2) Submission of Principal Disclosure Form that is either (a) stamped “Approved” at least 14 Calendar Days prior to the Application Deadline; or (b) stamped “Received” by the Corporation at least 14 Calendar Days prior to the Application Deadline AND stamped “Approved” prior to the Application Deadline  (5 points)</t>
  </si>
  <si>
    <t>Alissea</t>
  </si>
  <si>
    <t>C.1. Describe the Master Plan (max of 20 points)</t>
  </si>
  <si>
    <t>Bill</t>
  </si>
  <si>
    <t>C.2.  Describe the Master Plan’s large-scale regional impact  (max of 20 points)</t>
  </si>
  <si>
    <t>C.3. Describe the implementation of the Master Plan  (max of 20 points)</t>
  </si>
  <si>
    <t>C.4.  Describe the Proposed Development  (max of 20 points)</t>
  </si>
  <si>
    <t>Zach</t>
  </si>
  <si>
    <t>C.5.  Describe the Partnerships facilitating the large-scale regional impact  (max of 20 points)</t>
  </si>
  <si>
    <t>Total Points Awarded (maximum of 110)</t>
  </si>
  <si>
    <t>Eligibility Items</t>
  </si>
  <si>
    <t>Submission Requirements met (section Three, A.)</t>
  </si>
  <si>
    <t>Y</t>
  </si>
  <si>
    <t>Verification that the Applicant has not closed on the Tax-Exempt Bond financing prior to the Application Deadline (Section One)</t>
  </si>
  <si>
    <t>Chase</t>
  </si>
  <si>
    <t>C. Copy of the Master Plan or a link to a public website provided where the Master Plan can be accessed and reviewed by the Corporation</t>
  </si>
  <si>
    <t>C.  Verification that Master Plan is adopted at least 12 months prior to the Application Deadline</t>
  </si>
  <si>
    <t>3.a.(1) Name of Applicant provided</t>
  </si>
  <si>
    <t>3.a.(2) Evidence Applicant is a legally formed entity qualified to do business in the state of Florida as of the Application Deadline provided</t>
  </si>
  <si>
    <t>3.b.(1) Name of Each Developer provided</t>
  </si>
  <si>
    <t>3.b.(2) Evidence that each Developer entity is a legally formed entity qualified to do business in the state of Florida as of the Application Deadline provided</t>
  </si>
  <si>
    <t>3.b.(3)(a) Developer Experience Requirement met</t>
  </si>
  <si>
    <t>3.c.(1) Principals for Applicant and Developer(s) Disclosure Form provided and meets requirements</t>
  </si>
  <si>
    <t>3.d. Contact information for Management Company provided</t>
  </si>
  <si>
    <t>3.d. Prior Management Company Experience requirement met</t>
  </si>
  <si>
    <t>3.f.(1) Authorized Principal Representative provided and meets requirements</t>
  </si>
  <si>
    <t>4.a. Name of Proposed Development provided</t>
  </si>
  <si>
    <t>4.c.(1)  Development Type provided</t>
  </si>
  <si>
    <t>4.d. Unit Characteristic Chart reflecting the breakdown of number of units associated with each Development Type and ESS/Non-ESS provided</t>
  </si>
  <si>
    <t>5.a. County identified</t>
  </si>
  <si>
    <t>5.b. Address of Development Site provided</t>
  </si>
  <si>
    <t>5.c. Question whether a Scattered Sites Development answered</t>
  </si>
  <si>
    <t>5.d.(1) Development Location Point provided</t>
  </si>
  <si>
    <t>5.d.(2) Latitude and Longitude Coordinates for any Scattered Sites provided, if applicable</t>
  </si>
  <si>
    <t>6.a. Total Number of Units provided and within limits</t>
  </si>
  <si>
    <t>6.a. Minimum number of affordable units expected within the Master Plan are provided and meet requirements</t>
  </si>
  <si>
    <t>6.b.  Minimum Set-Aside election provided, if applicable</t>
  </si>
  <si>
    <t>6.c.  Total Set-Aside Breakdown Chart properly completed</t>
  </si>
  <si>
    <t>6.e. Unit Mix provided and meets requirements</t>
  </si>
  <si>
    <t>6.f.  Number of residential buildings provided</t>
  </si>
  <si>
    <t>7.a. Evidence of Site Control provided</t>
  </si>
  <si>
    <t>8.d. Green Building Certification selected</t>
  </si>
  <si>
    <t>9.  Minimum Resident Programs selected</t>
  </si>
  <si>
    <t>10.a.(1) Applicant’s SAIL Request Amount provided</t>
  </si>
  <si>
    <t>10.a.(2) Applicant’s 4% Housing Credit Request Amount, if requested</t>
  </si>
  <si>
    <t>10.a.(3) Applicant’s MMRB Request Amount (if Corporation-issued Bonds) or Bond Request Amount and Other Required Information (if Non-Corporation-issued Bonds), if requested</t>
  </si>
  <si>
    <t>10.c. Development Cost Pro Forma provided reflecting that sources equal or exceed uses</t>
  </si>
  <si>
    <t>D. Applicant Certification and Acknowledgement signed by Authorized Principal Representative</t>
  </si>
  <si>
    <t>Verification of no recent de-obligations (Section Five, A.1.)</t>
  </si>
  <si>
    <t>Liz T</t>
  </si>
  <si>
    <t>Financial Arrears Met (Section Five, A.1.)</t>
  </si>
  <si>
    <t>Kenny</t>
  </si>
  <si>
    <t>Minimum number of 96 points awarded?</t>
  </si>
  <si>
    <t>Yes or No</t>
  </si>
  <si>
    <t>All Eligibility Requirements Met?</t>
  </si>
  <si>
    <t>Tie-Breaker Items</t>
  </si>
  <si>
    <t>Florida Job Creation Preference (Item 1 of Exhibit C) (Y/N)</t>
  </si>
  <si>
    <t>Priority Level</t>
  </si>
  <si>
    <t>What is the Priority Level? 1 or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</si>
</sst>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sz val="10"/>
      <color rgb="FF0000FF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E466E007-ACD9-4FB4-8D4E-F0060F3CDCAE}"/>
  </cellStyles>
  <dxfs count="5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9A27-4DD8-4631-A845-24D1436C5CA5}">
  <dimension ref="A1:P55"/>
  <sheetViews>
    <sheetView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8.85546875" defaultRowHeight="13.5" x14ac:dyDescent="0.2"/>
  <cols>
    <col min="1" max="1" width="39.140625" style="41" customWidth="1"/>
    <col min="2" max="11" width="11.140625" style="5" customWidth="1"/>
    <col min="12" max="12" width="15.5703125" style="5" customWidth="1"/>
    <col min="13" max="16384" width="8.85546875" style="5"/>
  </cols>
  <sheetData>
    <row r="1" spans="1:12" ht="24.6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s="7" customFormat="1" ht="41.25" customHeight="1" x14ac:dyDescent="0.2">
      <c r="A2" s="3" t="s">
        <v>12</v>
      </c>
      <c r="B2" s="2"/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6"/>
    </row>
    <row r="3" spans="1:12" x14ac:dyDescent="0.2">
      <c r="A3" s="8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25.5" x14ac:dyDescent="0.2">
      <c r="A4" s="11" t="s">
        <v>23</v>
      </c>
      <c r="B4" s="12" t="s">
        <v>24</v>
      </c>
      <c r="C4" s="13">
        <v>5</v>
      </c>
      <c r="D4" s="13">
        <v>5</v>
      </c>
      <c r="E4" s="13">
        <v>5</v>
      </c>
      <c r="F4" s="13">
        <v>5</v>
      </c>
      <c r="G4" s="13">
        <v>5</v>
      </c>
      <c r="H4" s="13">
        <v>5</v>
      </c>
      <c r="I4" s="13">
        <v>5</v>
      </c>
      <c r="J4" s="13">
        <v>5</v>
      </c>
      <c r="K4" s="13">
        <v>5</v>
      </c>
      <c r="L4" s="14"/>
    </row>
    <row r="5" spans="1:12" ht="94.5" x14ac:dyDescent="0.2">
      <c r="A5" s="15" t="s">
        <v>25</v>
      </c>
      <c r="B5" s="16" t="s">
        <v>26</v>
      </c>
      <c r="C5" s="13">
        <v>5</v>
      </c>
      <c r="D5" s="13">
        <v>5</v>
      </c>
      <c r="E5" s="13">
        <v>5</v>
      </c>
      <c r="F5" s="13">
        <v>5</v>
      </c>
      <c r="G5" s="13">
        <v>5</v>
      </c>
      <c r="H5" s="13">
        <v>5</v>
      </c>
      <c r="I5" s="13">
        <v>0</v>
      </c>
      <c r="J5" s="13">
        <v>5</v>
      </c>
      <c r="K5" s="13">
        <v>5</v>
      </c>
      <c r="L5" s="17"/>
    </row>
    <row r="6" spans="1:12" ht="24" customHeight="1" x14ac:dyDescent="0.2">
      <c r="A6" s="18" t="s">
        <v>27</v>
      </c>
      <c r="B6" s="19" t="s">
        <v>28</v>
      </c>
      <c r="C6" s="20">
        <v>18</v>
      </c>
      <c r="D6" s="20">
        <v>11</v>
      </c>
      <c r="E6" s="20">
        <v>11</v>
      </c>
      <c r="F6" s="20">
        <v>20</v>
      </c>
      <c r="G6" s="20">
        <v>18</v>
      </c>
      <c r="H6" s="20">
        <v>17</v>
      </c>
      <c r="I6" s="20">
        <v>14</v>
      </c>
      <c r="J6" s="20">
        <v>10</v>
      </c>
      <c r="K6" s="20">
        <v>16</v>
      </c>
      <c r="L6" s="17"/>
    </row>
    <row r="7" spans="1:12" ht="27" x14ac:dyDescent="0.2">
      <c r="A7" s="18" t="s">
        <v>29</v>
      </c>
      <c r="B7" s="21"/>
      <c r="C7" s="20">
        <v>18</v>
      </c>
      <c r="D7" s="20">
        <v>11</v>
      </c>
      <c r="E7" s="20">
        <v>12</v>
      </c>
      <c r="F7" s="20">
        <v>20</v>
      </c>
      <c r="G7" s="20">
        <v>17</v>
      </c>
      <c r="H7" s="20">
        <v>17</v>
      </c>
      <c r="I7" s="20">
        <v>15</v>
      </c>
      <c r="J7" s="20">
        <v>10</v>
      </c>
      <c r="K7" s="20">
        <v>15</v>
      </c>
      <c r="L7" s="17"/>
    </row>
    <row r="8" spans="1:12" ht="27" x14ac:dyDescent="0.2">
      <c r="A8" s="18" t="s">
        <v>30</v>
      </c>
      <c r="B8" s="22"/>
      <c r="C8" s="20">
        <v>19</v>
      </c>
      <c r="D8" s="20">
        <v>12</v>
      </c>
      <c r="E8" s="20">
        <v>14</v>
      </c>
      <c r="F8" s="20">
        <v>20</v>
      </c>
      <c r="G8" s="20">
        <v>19</v>
      </c>
      <c r="H8" s="20">
        <v>19</v>
      </c>
      <c r="I8" s="20">
        <v>14</v>
      </c>
      <c r="J8" s="20">
        <v>13</v>
      </c>
      <c r="K8" s="20">
        <v>16</v>
      </c>
      <c r="L8" s="17"/>
    </row>
    <row r="9" spans="1:12" ht="27" x14ac:dyDescent="0.2">
      <c r="A9" s="18" t="s">
        <v>31</v>
      </c>
      <c r="B9" s="19" t="s">
        <v>32</v>
      </c>
      <c r="C9" s="20">
        <v>16</v>
      </c>
      <c r="D9" s="20">
        <v>16</v>
      </c>
      <c r="E9" s="20">
        <v>8</v>
      </c>
      <c r="F9" s="20">
        <v>16</v>
      </c>
      <c r="G9" s="20">
        <v>19</v>
      </c>
      <c r="H9" s="20">
        <v>18</v>
      </c>
      <c r="I9" s="20">
        <v>14</v>
      </c>
      <c r="J9" s="20">
        <v>16</v>
      </c>
      <c r="K9" s="20">
        <v>16</v>
      </c>
      <c r="L9" s="17"/>
    </row>
    <row r="10" spans="1:12" ht="27" x14ac:dyDescent="0.2">
      <c r="A10" s="18" t="s">
        <v>33</v>
      </c>
      <c r="B10" s="22"/>
      <c r="C10" s="20">
        <v>15</v>
      </c>
      <c r="D10" s="20">
        <v>17</v>
      </c>
      <c r="E10" s="20">
        <v>19</v>
      </c>
      <c r="F10" s="20">
        <v>16</v>
      </c>
      <c r="G10" s="20">
        <v>19</v>
      </c>
      <c r="H10" s="20">
        <v>17</v>
      </c>
      <c r="I10" s="20">
        <v>17</v>
      </c>
      <c r="J10" s="20">
        <v>13</v>
      </c>
      <c r="K10" s="20">
        <v>16</v>
      </c>
      <c r="L10" s="17"/>
    </row>
    <row r="11" spans="1:12" s="7" customFormat="1" x14ac:dyDescent="0.2">
      <c r="A11" s="6" t="s">
        <v>34</v>
      </c>
      <c r="B11" s="23"/>
      <c r="C11" s="24">
        <f>SUM(C4:C10)</f>
        <v>96</v>
      </c>
      <c r="D11" s="24">
        <f t="shared" ref="D11:K11" si="0">SUM(D4:D10)</f>
        <v>77</v>
      </c>
      <c r="E11" s="24">
        <f t="shared" si="0"/>
        <v>74</v>
      </c>
      <c r="F11" s="24">
        <f t="shared" si="0"/>
        <v>102</v>
      </c>
      <c r="G11" s="24">
        <f t="shared" si="0"/>
        <v>102</v>
      </c>
      <c r="H11" s="24">
        <f t="shared" si="0"/>
        <v>98</v>
      </c>
      <c r="I11" s="24">
        <f t="shared" si="0"/>
        <v>79</v>
      </c>
      <c r="J11" s="24">
        <f t="shared" si="0"/>
        <v>72</v>
      </c>
      <c r="K11" s="24">
        <f t="shared" si="0"/>
        <v>89</v>
      </c>
      <c r="L11" s="25"/>
    </row>
    <row r="12" spans="1:12" x14ac:dyDescent="0.2">
      <c r="A12" s="26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2" ht="21.75" customHeight="1" x14ac:dyDescent="0.2">
      <c r="A13" s="15" t="s">
        <v>36</v>
      </c>
      <c r="B13" s="16" t="s">
        <v>24</v>
      </c>
      <c r="C13" s="27" t="s">
        <v>37</v>
      </c>
      <c r="D13" s="27" t="s">
        <v>37</v>
      </c>
      <c r="E13" s="27" t="s">
        <v>37</v>
      </c>
      <c r="F13" s="27" t="s">
        <v>37</v>
      </c>
      <c r="G13" s="27" t="s">
        <v>37</v>
      </c>
      <c r="H13" s="27" t="s">
        <v>37</v>
      </c>
      <c r="I13" s="27" t="s">
        <v>37</v>
      </c>
      <c r="J13" s="27" t="s">
        <v>37</v>
      </c>
      <c r="K13" s="27" t="s">
        <v>37</v>
      </c>
      <c r="L13" s="28">
        <f>COUNTIF(C13:K13,"=N")</f>
        <v>0</v>
      </c>
    </row>
    <row r="14" spans="1:12" ht="40.5" x14ac:dyDescent="0.2">
      <c r="A14" s="15" t="s">
        <v>38</v>
      </c>
      <c r="B14" s="16" t="s">
        <v>39</v>
      </c>
      <c r="C14" s="27" t="s">
        <v>37</v>
      </c>
      <c r="D14" s="27" t="s">
        <v>37</v>
      </c>
      <c r="E14" s="27" t="s">
        <v>37</v>
      </c>
      <c r="F14" s="27" t="s">
        <v>37</v>
      </c>
      <c r="G14" s="27" t="s">
        <v>37</v>
      </c>
      <c r="H14" s="27" t="s">
        <v>37</v>
      </c>
      <c r="I14" s="27" t="s">
        <v>37</v>
      </c>
      <c r="J14" s="27" t="s">
        <v>37</v>
      </c>
      <c r="K14" s="27" t="s">
        <v>37</v>
      </c>
      <c r="L14" s="28">
        <f t="shared" ref="L14:L51" si="1">COUNTIF(C14:K14,"=N")</f>
        <v>0</v>
      </c>
    </row>
    <row r="15" spans="1:12" ht="40.5" x14ac:dyDescent="0.2">
      <c r="A15" s="15" t="s">
        <v>40</v>
      </c>
      <c r="B15" s="29" t="s">
        <v>28</v>
      </c>
      <c r="C15" s="27" t="s">
        <v>37</v>
      </c>
      <c r="D15" s="27" t="s">
        <v>37</v>
      </c>
      <c r="E15" s="27" t="s">
        <v>37</v>
      </c>
      <c r="F15" s="27" t="s">
        <v>37</v>
      </c>
      <c r="G15" s="27" t="s">
        <v>37</v>
      </c>
      <c r="H15" s="27" t="s">
        <v>37</v>
      </c>
      <c r="I15" s="27" t="s">
        <v>37</v>
      </c>
      <c r="J15" s="27" t="s">
        <v>37</v>
      </c>
      <c r="K15" s="27" t="s">
        <v>37</v>
      </c>
      <c r="L15" s="28">
        <f t="shared" si="1"/>
        <v>0</v>
      </c>
    </row>
    <row r="16" spans="1:12" ht="27" x14ac:dyDescent="0.2">
      <c r="A16" s="15" t="s">
        <v>41</v>
      </c>
      <c r="B16" s="30"/>
      <c r="C16" s="27" t="s">
        <v>37</v>
      </c>
      <c r="D16" s="27" t="s">
        <v>37</v>
      </c>
      <c r="E16" s="27" t="s">
        <v>37</v>
      </c>
      <c r="F16" s="27" t="s">
        <v>37</v>
      </c>
      <c r="G16" s="27" t="s">
        <v>37</v>
      </c>
      <c r="H16" s="27" t="s">
        <v>37</v>
      </c>
      <c r="I16" s="27" t="s">
        <v>37</v>
      </c>
      <c r="J16" s="27" t="s">
        <v>37</v>
      </c>
      <c r="K16" s="27" t="s">
        <v>37</v>
      </c>
      <c r="L16" s="28">
        <f t="shared" si="1"/>
        <v>0</v>
      </c>
    </row>
    <row r="17" spans="1:12" ht="27.75" customHeight="1" x14ac:dyDescent="0.2">
      <c r="A17" s="15" t="s">
        <v>42</v>
      </c>
      <c r="B17" s="31" t="s">
        <v>26</v>
      </c>
      <c r="C17" s="27" t="s">
        <v>37</v>
      </c>
      <c r="D17" s="27" t="s">
        <v>37</v>
      </c>
      <c r="E17" s="27" t="s">
        <v>37</v>
      </c>
      <c r="F17" s="27" t="s">
        <v>37</v>
      </c>
      <c r="G17" s="27" t="s">
        <v>37</v>
      </c>
      <c r="H17" s="27" t="s">
        <v>37</v>
      </c>
      <c r="I17" s="27" t="s">
        <v>37</v>
      </c>
      <c r="J17" s="27" t="s">
        <v>37</v>
      </c>
      <c r="K17" s="27" t="s">
        <v>37</v>
      </c>
      <c r="L17" s="28">
        <f t="shared" si="1"/>
        <v>0</v>
      </c>
    </row>
    <row r="18" spans="1:12" ht="40.5" x14ac:dyDescent="0.2">
      <c r="A18" s="15" t="s">
        <v>43</v>
      </c>
      <c r="B18" s="32"/>
      <c r="C18" s="27" t="s">
        <v>37</v>
      </c>
      <c r="D18" s="27" t="s">
        <v>37</v>
      </c>
      <c r="E18" s="27" t="s">
        <v>37</v>
      </c>
      <c r="F18" s="27" t="s">
        <v>37</v>
      </c>
      <c r="G18" s="27" t="s">
        <v>37</v>
      </c>
      <c r="H18" s="27" t="s">
        <v>37</v>
      </c>
      <c r="I18" s="27" t="s">
        <v>37</v>
      </c>
      <c r="J18" s="27" t="s">
        <v>37</v>
      </c>
      <c r="K18" s="27" t="s">
        <v>37</v>
      </c>
      <c r="L18" s="28">
        <f t="shared" si="1"/>
        <v>0</v>
      </c>
    </row>
    <row r="19" spans="1:12" ht="24" customHeight="1" x14ac:dyDescent="0.2">
      <c r="A19" s="15" t="s">
        <v>44</v>
      </c>
      <c r="B19" s="32"/>
      <c r="C19" s="27" t="s">
        <v>37</v>
      </c>
      <c r="D19" s="27" t="s">
        <v>37</v>
      </c>
      <c r="E19" s="27" t="s">
        <v>37</v>
      </c>
      <c r="F19" s="27" t="s">
        <v>37</v>
      </c>
      <c r="G19" s="27" t="s">
        <v>37</v>
      </c>
      <c r="H19" s="27" t="s">
        <v>37</v>
      </c>
      <c r="I19" s="27" t="s">
        <v>37</v>
      </c>
      <c r="J19" s="27" t="s">
        <v>37</v>
      </c>
      <c r="K19" s="27" t="s">
        <v>37</v>
      </c>
      <c r="L19" s="28">
        <f t="shared" si="1"/>
        <v>0</v>
      </c>
    </row>
    <row r="20" spans="1:12" ht="54" x14ac:dyDescent="0.2">
      <c r="A20" s="15" t="s">
        <v>45</v>
      </c>
      <c r="B20" s="32"/>
      <c r="C20" s="27" t="s">
        <v>37</v>
      </c>
      <c r="D20" s="27" t="s">
        <v>37</v>
      </c>
      <c r="E20" s="27" t="s">
        <v>37</v>
      </c>
      <c r="F20" s="27" t="s">
        <v>37</v>
      </c>
      <c r="G20" s="27" t="s">
        <v>37</v>
      </c>
      <c r="H20" s="27" t="s">
        <v>37</v>
      </c>
      <c r="I20" s="27" t="s">
        <v>37</v>
      </c>
      <c r="J20" s="27" t="s">
        <v>37</v>
      </c>
      <c r="K20" s="27" t="s">
        <v>37</v>
      </c>
      <c r="L20" s="28">
        <f t="shared" si="1"/>
        <v>0</v>
      </c>
    </row>
    <row r="21" spans="1:12" ht="25.5" customHeight="1" x14ac:dyDescent="0.2">
      <c r="A21" s="15" t="s">
        <v>46</v>
      </c>
      <c r="B21" s="32"/>
      <c r="C21" s="27" t="s">
        <v>37</v>
      </c>
      <c r="D21" s="27" t="s">
        <v>37</v>
      </c>
      <c r="E21" s="27" t="s">
        <v>37</v>
      </c>
      <c r="F21" s="27" t="s">
        <v>37</v>
      </c>
      <c r="G21" s="27" t="s">
        <v>37</v>
      </c>
      <c r="H21" s="27" t="s">
        <v>37</v>
      </c>
      <c r="I21" s="27" t="s">
        <v>37</v>
      </c>
      <c r="J21" s="27" t="s">
        <v>37</v>
      </c>
      <c r="K21" s="27" t="s">
        <v>37</v>
      </c>
      <c r="L21" s="28">
        <f t="shared" si="1"/>
        <v>0</v>
      </c>
    </row>
    <row r="22" spans="1:12" ht="27" x14ac:dyDescent="0.2">
      <c r="A22" s="15" t="s">
        <v>47</v>
      </c>
      <c r="B22" s="32"/>
      <c r="C22" s="27" t="s">
        <v>37</v>
      </c>
      <c r="D22" s="27" t="s">
        <v>37</v>
      </c>
      <c r="E22" s="27" t="s">
        <v>37</v>
      </c>
      <c r="F22" s="27" t="s">
        <v>37</v>
      </c>
      <c r="G22" s="27" t="s">
        <v>37</v>
      </c>
      <c r="H22" s="27" t="s">
        <v>37</v>
      </c>
      <c r="I22" s="27" t="s">
        <v>37</v>
      </c>
      <c r="J22" s="27" t="s">
        <v>37</v>
      </c>
      <c r="K22" s="27" t="s">
        <v>37</v>
      </c>
      <c r="L22" s="28">
        <f t="shared" si="1"/>
        <v>0</v>
      </c>
    </row>
    <row r="23" spans="1:12" ht="27" x14ac:dyDescent="0.2">
      <c r="A23" s="15" t="s">
        <v>48</v>
      </c>
      <c r="B23" s="32"/>
      <c r="C23" s="27" t="s">
        <v>37</v>
      </c>
      <c r="D23" s="27" t="s">
        <v>37</v>
      </c>
      <c r="E23" s="27" t="s">
        <v>37</v>
      </c>
      <c r="F23" s="27" t="s">
        <v>37</v>
      </c>
      <c r="G23" s="27" t="s">
        <v>37</v>
      </c>
      <c r="H23" s="27" t="s">
        <v>37</v>
      </c>
      <c r="I23" s="27" t="s">
        <v>37</v>
      </c>
      <c r="J23" s="27" t="s">
        <v>37</v>
      </c>
      <c r="K23" s="27" t="s">
        <v>37</v>
      </c>
      <c r="L23" s="28">
        <f t="shared" si="1"/>
        <v>0</v>
      </c>
    </row>
    <row r="24" spans="1:12" ht="27" x14ac:dyDescent="0.2">
      <c r="A24" s="15" t="s">
        <v>49</v>
      </c>
      <c r="B24" s="32"/>
      <c r="C24" s="27" t="s">
        <v>37</v>
      </c>
      <c r="D24" s="27" t="s">
        <v>37</v>
      </c>
      <c r="E24" s="27" t="s">
        <v>37</v>
      </c>
      <c r="F24" s="27" t="s">
        <v>37</v>
      </c>
      <c r="G24" s="27" t="s">
        <v>37</v>
      </c>
      <c r="H24" s="27" t="s">
        <v>37</v>
      </c>
      <c r="I24" s="27" t="s">
        <v>37</v>
      </c>
      <c r="J24" s="27" t="s">
        <v>37</v>
      </c>
      <c r="K24" s="27" t="s">
        <v>37</v>
      </c>
      <c r="L24" s="28">
        <f t="shared" si="1"/>
        <v>0</v>
      </c>
    </row>
    <row r="25" spans="1:12" ht="27" x14ac:dyDescent="0.2">
      <c r="A25" s="15" t="s">
        <v>50</v>
      </c>
      <c r="B25" s="33"/>
      <c r="C25" s="27" t="s">
        <v>37</v>
      </c>
      <c r="D25" s="27" t="s">
        <v>37</v>
      </c>
      <c r="E25" s="27" t="s">
        <v>37</v>
      </c>
      <c r="F25" s="27" t="s">
        <v>37</v>
      </c>
      <c r="G25" s="27" t="s">
        <v>37</v>
      </c>
      <c r="H25" s="27" t="s">
        <v>37</v>
      </c>
      <c r="I25" s="27" t="s">
        <v>37</v>
      </c>
      <c r="J25" s="27" t="s">
        <v>37</v>
      </c>
      <c r="K25" s="27" t="s">
        <v>37</v>
      </c>
      <c r="L25" s="28">
        <f t="shared" si="1"/>
        <v>0</v>
      </c>
    </row>
    <row r="26" spans="1:12" ht="26.25" customHeight="1" x14ac:dyDescent="0.2">
      <c r="A26" s="15" t="s">
        <v>51</v>
      </c>
      <c r="B26" s="31" t="s">
        <v>24</v>
      </c>
      <c r="C26" s="27" t="s">
        <v>37</v>
      </c>
      <c r="D26" s="27" t="s">
        <v>37</v>
      </c>
      <c r="E26" s="27" t="s">
        <v>37</v>
      </c>
      <c r="F26" s="27" t="s">
        <v>37</v>
      </c>
      <c r="G26" s="27" t="s">
        <v>37</v>
      </c>
      <c r="H26" s="27" t="s">
        <v>37</v>
      </c>
      <c r="I26" s="27" t="s">
        <v>37</v>
      </c>
      <c r="J26" s="27" t="s">
        <v>37</v>
      </c>
      <c r="K26" s="27" t="s">
        <v>37</v>
      </c>
      <c r="L26" s="28">
        <f t="shared" si="1"/>
        <v>0</v>
      </c>
    </row>
    <row r="27" spans="1:12" ht="28.5" customHeight="1" x14ac:dyDescent="0.2">
      <c r="A27" s="15" t="s">
        <v>52</v>
      </c>
      <c r="B27" s="32"/>
      <c r="C27" s="27" t="s">
        <v>37</v>
      </c>
      <c r="D27" s="27" t="s">
        <v>37</v>
      </c>
      <c r="E27" s="27" t="s">
        <v>37</v>
      </c>
      <c r="F27" s="27" t="s">
        <v>37</v>
      </c>
      <c r="G27" s="27" t="s">
        <v>37</v>
      </c>
      <c r="H27" s="27" t="s">
        <v>37</v>
      </c>
      <c r="I27" s="27" t="s">
        <v>37</v>
      </c>
      <c r="J27" s="27" t="s">
        <v>37</v>
      </c>
      <c r="K27" s="27" t="s">
        <v>37</v>
      </c>
      <c r="L27" s="28">
        <f t="shared" si="1"/>
        <v>0</v>
      </c>
    </row>
    <row r="28" spans="1:12" ht="54" x14ac:dyDescent="0.2">
      <c r="A28" s="15" t="s">
        <v>53</v>
      </c>
      <c r="B28" s="32"/>
      <c r="C28" s="27" t="s">
        <v>37</v>
      </c>
      <c r="D28" s="27" t="s">
        <v>37</v>
      </c>
      <c r="E28" s="27" t="s">
        <v>37</v>
      </c>
      <c r="F28" s="27" t="s">
        <v>37</v>
      </c>
      <c r="G28" s="27" t="s">
        <v>37</v>
      </c>
      <c r="H28" s="27" t="s">
        <v>37</v>
      </c>
      <c r="I28" s="27" t="s">
        <v>37</v>
      </c>
      <c r="J28" s="27" t="s">
        <v>37</v>
      </c>
      <c r="K28" s="27" t="s">
        <v>37</v>
      </c>
      <c r="L28" s="28">
        <f t="shared" si="1"/>
        <v>0</v>
      </c>
    </row>
    <row r="29" spans="1:12" ht="22.5" customHeight="1" x14ac:dyDescent="0.2">
      <c r="A29" s="15" t="s">
        <v>54</v>
      </c>
      <c r="B29" s="32"/>
      <c r="C29" s="27" t="s">
        <v>37</v>
      </c>
      <c r="D29" s="27" t="s">
        <v>37</v>
      </c>
      <c r="E29" s="27" t="s">
        <v>37</v>
      </c>
      <c r="F29" s="27" t="s">
        <v>37</v>
      </c>
      <c r="G29" s="27" t="s">
        <v>37</v>
      </c>
      <c r="H29" s="27" t="s">
        <v>37</v>
      </c>
      <c r="I29" s="27" t="s">
        <v>37</v>
      </c>
      <c r="J29" s="27" t="s">
        <v>37</v>
      </c>
      <c r="K29" s="27" t="s">
        <v>37</v>
      </c>
      <c r="L29" s="28">
        <f t="shared" si="1"/>
        <v>0</v>
      </c>
    </row>
    <row r="30" spans="1:12" ht="24.75" customHeight="1" x14ac:dyDescent="0.2">
      <c r="A30" s="15" t="s">
        <v>55</v>
      </c>
      <c r="B30" s="32"/>
      <c r="C30" s="27" t="s">
        <v>37</v>
      </c>
      <c r="D30" s="27" t="s">
        <v>37</v>
      </c>
      <c r="E30" s="27" t="s">
        <v>37</v>
      </c>
      <c r="F30" s="27" t="s">
        <v>37</v>
      </c>
      <c r="G30" s="27" t="s">
        <v>37</v>
      </c>
      <c r="H30" s="27" t="s">
        <v>37</v>
      </c>
      <c r="I30" s="27" t="s">
        <v>37</v>
      </c>
      <c r="J30" s="27" t="s">
        <v>37</v>
      </c>
      <c r="K30" s="27" t="s">
        <v>37</v>
      </c>
      <c r="L30" s="28">
        <f t="shared" si="1"/>
        <v>0</v>
      </c>
    </row>
    <row r="31" spans="1:12" ht="27" x14ac:dyDescent="0.2">
      <c r="A31" s="15" t="s">
        <v>56</v>
      </c>
      <c r="B31" s="32"/>
      <c r="C31" s="27" t="s">
        <v>37</v>
      </c>
      <c r="D31" s="27" t="s">
        <v>37</v>
      </c>
      <c r="E31" s="27" t="s">
        <v>37</v>
      </c>
      <c r="F31" s="27" t="s">
        <v>37</v>
      </c>
      <c r="G31" s="27" t="s">
        <v>37</v>
      </c>
      <c r="H31" s="27" t="s">
        <v>37</v>
      </c>
      <c r="I31" s="27" t="s">
        <v>37</v>
      </c>
      <c r="J31" s="27" t="s">
        <v>37</v>
      </c>
      <c r="K31" s="27" t="s">
        <v>37</v>
      </c>
      <c r="L31" s="28">
        <f t="shared" si="1"/>
        <v>0</v>
      </c>
    </row>
    <row r="32" spans="1:12" ht="23.25" customHeight="1" x14ac:dyDescent="0.2">
      <c r="A32" s="15" t="s">
        <v>57</v>
      </c>
      <c r="B32" s="32"/>
      <c r="C32" s="27" t="s">
        <v>37</v>
      </c>
      <c r="D32" s="27" t="s">
        <v>37</v>
      </c>
      <c r="E32" s="27" t="s">
        <v>37</v>
      </c>
      <c r="F32" s="27" t="s">
        <v>37</v>
      </c>
      <c r="G32" s="27" t="s">
        <v>37</v>
      </c>
      <c r="H32" s="27" t="s">
        <v>37</v>
      </c>
      <c r="I32" s="27" t="s">
        <v>37</v>
      </c>
      <c r="J32" s="27" t="s">
        <v>37</v>
      </c>
      <c r="K32" s="27" t="s">
        <v>37</v>
      </c>
      <c r="L32" s="28">
        <f t="shared" si="1"/>
        <v>0</v>
      </c>
    </row>
    <row r="33" spans="1:12" ht="27" x14ac:dyDescent="0.2">
      <c r="A33" s="15" t="s">
        <v>58</v>
      </c>
      <c r="B33" s="32"/>
      <c r="C33" s="27" t="s">
        <v>37</v>
      </c>
      <c r="D33" s="27" t="s">
        <v>37</v>
      </c>
      <c r="E33" s="27" t="s">
        <v>37</v>
      </c>
      <c r="F33" s="27" t="s">
        <v>37</v>
      </c>
      <c r="G33" s="27" t="s">
        <v>37</v>
      </c>
      <c r="H33" s="27" t="s">
        <v>37</v>
      </c>
      <c r="I33" s="27" t="s">
        <v>37</v>
      </c>
      <c r="J33" s="27" t="s">
        <v>37</v>
      </c>
      <c r="K33" s="27" t="s">
        <v>37</v>
      </c>
      <c r="L33" s="28">
        <f t="shared" si="1"/>
        <v>0</v>
      </c>
    </row>
    <row r="34" spans="1:12" ht="27" x14ac:dyDescent="0.2">
      <c r="A34" s="15" t="s">
        <v>59</v>
      </c>
      <c r="B34" s="32"/>
      <c r="C34" s="27" t="s">
        <v>37</v>
      </c>
      <c r="D34" s="27" t="s">
        <v>37</v>
      </c>
      <c r="E34" s="27" t="s">
        <v>37</v>
      </c>
      <c r="F34" s="27" t="s">
        <v>37</v>
      </c>
      <c r="G34" s="27" t="s">
        <v>37</v>
      </c>
      <c r="H34" s="27" t="s">
        <v>37</v>
      </c>
      <c r="I34" s="27" t="s">
        <v>37</v>
      </c>
      <c r="J34" s="27" t="s">
        <v>37</v>
      </c>
      <c r="K34" s="27" t="s">
        <v>37</v>
      </c>
      <c r="L34" s="28">
        <f t="shared" si="1"/>
        <v>0</v>
      </c>
    </row>
    <row r="35" spans="1:12" ht="40.5" x14ac:dyDescent="0.2">
      <c r="A35" s="15" t="s">
        <v>60</v>
      </c>
      <c r="B35" s="32"/>
      <c r="C35" s="27" t="s">
        <v>37</v>
      </c>
      <c r="D35" s="27" t="s">
        <v>37</v>
      </c>
      <c r="E35" s="27" t="s">
        <v>37</v>
      </c>
      <c r="F35" s="27" t="s">
        <v>37</v>
      </c>
      <c r="G35" s="27" t="s">
        <v>37</v>
      </c>
      <c r="H35" s="27" t="s">
        <v>37</v>
      </c>
      <c r="I35" s="27" t="s">
        <v>37</v>
      </c>
      <c r="J35" s="27" t="s">
        <v>37</v>
      </c>
      <c r="K35" s="27" t="s">
        <v>37</v>
      </c>
      <c r="L35" s="28">
        <f t="shared" si="1"/>
        <v>0</v>
      </c>
    </row>
    <row r="36" spans="1:12" ht="27" x14ac:dyDescent="0.2">
      <c r="A36" s="15" t="s">
        <v>61</v>
      </c>
      <c r="B36" s="32"/>
      <c r="C36" s="27" t="s">
        <v>37</v>
      </c>
      <c r="D36" s="27" t="s">
        <v>37</v>
      </c>
      <c r="E36" s="27" t="s">
        <v>37</v>
      </c>
      <c r="F36" s="27" t="s">
        <v>37</v>
      </c>
      <c r="G36" s="27" t="s">
        <v>37</v>
      </c>
      <c r="H36" s="27" t="s">
        <v>37</v>
      </c>
      <c r="I36" s="27" t="s">
        <v>37</v>
      </c>
      <c r="J36" s="27" t="s">
        <v>37</v>
      </c>
      <c r="K36" s="27" t="s">
        <v>37</v>
      </c>
      <c r="L36" s="28">
        <f t="shared" si="1"/>
        <v>0</v>
      </c>
    </row>
    <row r="37" spans="1:12" ht="27" x14ac:dyDescent="0.2">
      <c r="A37" s="15" t="s">
        <v>62</v>
      </c>
      <c r="B37" s="32"/>
      <c r="C37" s="27" t="s">
        <v>37</v>
      </c>
      <c r="D37" s="27" t="s">
        <v>37</v>
      </c>
      <c r="E37" s="27" t="s">
        <v>37</v>
      </c>
      <c r="F37" s="27" t="s">
        <v>37</v>
      </c>
      <c r="G37" s="27" t="s">
        <v>37</v>
      </c>
      <c r="H37" s="27" t="s">
        <v>37</v>
      </c>
      <c r="I37" s="27" t="s">
        <v>37</v>
      </c>
      <c r="J37" s="27" t="s">
        <v>37</v>
      </c>
      <c r="K37" s="27" t="s">
        <v>37</v>
      </c>
      <c r="L37" s="28">
        <f t="shared" si="1"/>
        <v>0</v>
      </c>
    </row>
    <row r="38" spans="1:12" x14ac:dyDescent="0.2">
      <c r="A38" s="15" t="s">
        <v>63</v>
      </c>
      <c r="B38" s="32"/>
      <c r="C38" s="27" t="s">
        <v>37</v>
      </c>
      <c r="D38" s="27" t="s">
        <v>37</v>
      </c>
      <c r="E38" s="27" t="s">
        <v>37</v>
      </c>
      <c r="F38" s="27" t="s">
        <v>37</v>
      </c>
      <c r="G38" s="27" t="s">
        <v>37</v>
      </c>
      <c r="H38" s="27" t="s">
        <v>37</v>
      </c>
      <c r="I38" s="27" t="s">
        <v>37</v>
      </c>
      <c r="J38" s="27" t="s">
        <v>37</v>
      </c>
      <c r="K38" s="27" t="s">
        <v>37</v>
      </c>
      <c r="L38" s="28">
        <f t="shared" si="1"/>
        <v>0</v>
      </c>
    </row>
    <row r="39" spans="1:12" x14ac:dyDescent="0.2">
      <c r="A39" s="15" t="s">
        <v>64</v>
      </c>
      <c r="B39" s="32"/>
      <c r="C39" s="27" t="s">
        <v>37</v>
      </c>
      <c r="D39" s="27" t="s">
        <v>37</v>
      </c>
      <c r="E39" s="27" t="s">
        <v>37</v>
      </c>
      <c r="F39" s="27" t="s">
        <v>37</v>
      </c>
      <c r="G39" s="27" t="s">
        <v>37</v>
      </c>
      <c r="H39" s="27" t="s">
        <v>37</v>
      </c>
      <c r="I39" s="27" t="s">
        <v>37</v>
      </c>
      <c r="J39" s="27" t="s">
        <v>37</v>
      </c>
      <c r="K39" s="27" t="s">
        <v>37</v>
      </c>
      <c r="L39" s="28">
        <f t="shared" si="1"/>
        <v>0</v>
      </c>
    </row>
    <row r="40" spans="1:12" x14ac:dyDescent="0.2">
      <c r="A40" s="15" t="s">
        <v>65</v>
      </c>
      <c r="B40" s="32"/>
      <c r="C40" s="27" t="s">
        <v>37</v>
      </c>
      <c r="D40" s="27" t="s">
        <v>37</v>
      </c>
      <c r="E40" s="27" t="s">
        <v>37</v>
      </c>
      <c r="F40" s="27" t="s">
        <v>37</v>
      </c>
      <c r="G40" s="27" t="s">
        <v>37</v>
      </c>
      <c r="H40" s="27" t="s">
        <v>37</v>
      </c>
      <c r="I40" s="27" t="s">
        <v>37</v>
      </c>
      <c r="J40" s="27" t="s">
        <v>37</v>
      </c>
      <c r="K40" s="27" t="s">
        <v>37</v>
      </c>
      <c r="L40" s="28">
        <f t="shared" si="1"/>
        <v>0</v>
      </c>
    </row>
    <row r="41" spans="1:12" x14ac:dyDescent="0.2">
      <c r="A41" s="15" t="s">
        <v>66</v>
      </c>
      <c r="B41" s="32"/>
      <c r="C41" s="27" t="s">
        <v>37</v>
      </c>
      <c r="D41" s="27" t="s">
        <v>37</v>
      </c>
      <c r="E41" s="27" t="s">
        <v>37</v>
      </c>
      <c r="F41" s="27" t="s">
        <v>37</v>
      </c>
      <c r="G41" s="27" t="s">
        <v>37</v>
      </c>
      <c r="H41" s="27" t="s">
        <v>37</v>
      </c>
      <c r="I41" s="27" t="s">
        <v>37</v>
      </c>
      <c r="J41" s="27" t="s">
        <v>37</v>
      </c>
      <c r="K41" s="27" t="s">
        <v>37</v>
      </c>
      <c r="L41" s="28">
        <f t="shared" si="1"/>
        <v>0</v>
      </c>
    </row>
    <row r="42" spans="1:12" x14ac:dyDescent="0.2">
      <c r="A42" s="15" t="s">
        <v>67</v>
      </c>
      <c r="B42" s="33"/>
      <c r="C42" s="27" t="s">
        <v>37</v>
      </c>
      <c r="D42" s="27" t="s">
        <v>37</v>
      </c>
      <c r="E42" s="27" t="s">
        <v>37</v>
      </c>
      <c r="F42" s="27" t="s">
        <v>37</v>
      </c>
      <c r="G42" s="27" t="s">
        <v>37</v>
      </c>
      <c r="H42" s="27" t="s">
        <v>37</v>
      </c>
      <c r="I42" s="27" t="s">
        <v>37</v>
      </c>
      <c r="J42" s="27" t="s">
        <v>37</v>
      </c>
      <c r="K42" s="27" t="s">
        <v>37</v>
      </c>
      <c r="L42" s="28">
        <f t="shared" si="1"/>
        <v>0</v>
      </c>
    </row>
    <row r="43" spans="1:12" ht="27" x14ac:dyDescent="0.2">
      <c r="A43" s="15" t="s">
        <v>68</v>
      </c>
      <c r="B43" s="31" t="s">
        <v>39</v>
      </c>
      <c r="C43" s="27" t="s">
        <v>37</v>
      </c>
      <c r="D43" s="27" t="s">
        <v>37</v>
      </c>
      <c r="E43" s="27" t="s">
        <v>37</v>
      </c>
      <c r="F43" s="27" t="s">
        <v>37</v>
      </c>
      <c r="G43" s="27" t="s">
        <v>37</v>
      </c>
      <c r="H43" s="27" t="s">
        <v>37</v>
      </c>
      <c r="I43" s="27" t="s">
        <v>37</v>
      </c>
      <c r="J43" s="27" t="s">
        <v>37</v>
      </c>
      <c r="K43" s="27" t="s">
        <v>37</v>
      </c>
      <c r="L43" s="28">
        <f t="shared" si="1"/>
        <v>0</v>
      </c>
    </row>
    <row r="44" spans="1:12" ht="27" x14ac:dyDescent="0.2">
      <c r="A44" s="15" t="s">
        <v>69</v>
      </c>
      <c r="B44" s="32"/>
      <c r="C44" s="27" t="s">
        <v>37</v>
      </c>
      <c r="D44" s="27" t="s">
        <v>37</v>
      </c>
      <c r="E44" s="27" t="s">
        <v>37</v>
      </c>
      <c r="F44" s="27" t="s">
        <v>37</v>
      </c>
      <c r="G44" s="27" t="s">
        <v>37</v>
      </c>
      <c r="H44" s="27" t="s">
        <v>37</v>
      </c>
      <c r="I44" s="27" t="s">
        <v>37</v>
      </c>
      <c r="J44" s="27" t="s">
        <v>37</v>
      </c>
      <c r="K44" s="27" t="s">
        <v>37</v>
      </c>
      <c r="L44" s="28">
        <f t="shared" si="1"/>
        <v>0</v>
      </c>
    </row>
    <row r="45" spans="1:12" ht="54" x14ac:dyDescent="0.2">
      <c r="A45" s="15" t="s">
        <v>70</v>
      </c>
      <c r="B45" s="32"/>
      <c r="C45" s="27" t="s">
        <v>37</v>
      </c>
      <c r="D45" s="27" t="s">
        <v>37</v>
      </c>
      <c r="E45" s="27" t="s">
        <v>37</v>
      </c>
      <c r="F45" s="27" t="s">
        <v>37</v>
      </c>
      <c r="G45" s="27" t="s">
        <v>37</v>
      </c>
      <c r="H45" s="27" t="s">
        <v>37</v>
      </c>
      <c r="I45" s="27" t="s">
        <v>37</v>
      </c>
      <c r="J45" s="27" t="s">
        <v>37</v>
      </c>
      <c r="K45" s="27" t="s">
        <v>37</v>
      </c>
      <c r="L45" s="28">
        <f t="shared" si="1"/>
        <v>0</v>
      </c>
    </row>
    <row r="46" spans="1:12" ht="27" x14ac:dyDescent="0.2">
      <c r="A46" s="15" t="s">
        <v>71</v>
      </c>
      <c r="B46" s="33"/>
      <c r="C46" s="27" t="s">
        <v>37</v>
      </c>
      <c r="D46" s="27" t="s">
        <v>37</v>
      </c>
      <c r="E46" s="27" t="s">
        <v>37</v>
      </c>
      <c r="F46" s="27" t="s">
        <v>37</v>
      </c>
      <c r="G46" s="27" t="s">
        <v>37</v>
      </c>
      <c r="H46" s="27" t="s">
        <v>37</v>
      </c>
      <c r="I46" s="27" t="s">
        <v>37</v>
      </c>
      <c r="J46" s="27" t="s">
        <v>37</v>
      </c>
      <c r="K46" s="27" t="s">
        <v>37</v>
      </c>
      <c r="L46" s="28">
        <f t="shared" si="1"/>
        <v>0</v>
      </c>
    </row>
    <row r="47" spans="1:12" ht="27" x14ac:dyDescent="0.2">
      <c r="A47" s="15" t="s">
        <v>72</v>
      </c>
      <c r="B47" s="34" t="s">
        <v>24</v>
      </c>
      <c r="C47" s="27" t="s">
        <v>37</v>
      </c>
      <c r="D47" s="27" t="s">
        <v>37</v>
      </c>
      <c r="E47" s="27" t="s">
        <v>37</v>
      </c>
      <c r="F47" s="27" t="s">
        <v>37</v>
      </c>
      <c r="G47" s="27" t="s">
        <v>37</v>
      </c>
      <c r="H47" s="27" t="s">
        <v>37</v>
      </c>
      <c r="I47" s="27" t="s">
        <v>37</v>
      </c>
      <c r="J47" s="27" t="s">
        <v>37</v>
      </c>
      <c r="K47" s="27" t="s">
        <v>37</v>
      </c>
      <c r="L47" s="28">
        <f t="shared" si="1"/>
        <v>0</v>
      </c>
    </row>
    <row r="48" spans="1:12" ht="27" x14ac:dyDescent="0.2">
      <c r="A48" s="15" t="s">
        <v>73</v>
      </c>
      <c r="B48" s="35" t="s">
        <v>74</v>
      </c>
      <c r="C48" s="27" t="s">
        <v>37</v>
      </c>
      <c r="D48" s="27" t="s">
        <v>37</v>
      </c>
      <c r="E48" s="27" t="s">
        <v>37</v>
      </c>
      <c r="F48" s="27" t="s">
        <v>37</v>
      </c>
      <c r="G48" s="27" t="s">
        <v>37</v>
      </c>
      <c r="H48" s="27" t="s">
        <v>37</v>
      </c>
      <c r="I48" s="27" t="s">
        <v>37</v>
      </c>
      <c r="J48" s="27" t="s">
        <v>37</v>
      </c>
      <c r="K48" s="27" t="s">
        <v>37</v>
      </c>
      <c r="L48" s="28">
        <f t="shared" si="1"/>
        <v>0</v>
      </c>
    </row>
    <row r="49" spans="1:16" s="7" customFormat="1" ht="25.5" customHeight="1" x14ac:dyDescent="0.2">
      <c r="A49" s="36" t="s">
        <v>75</v>
      </c>
      <c r="B49" s="37" t="s">
        <v>76</v>
      </c>
      <c r="C49" s="27" t="s">
        <v>37</v>
      </c>
      <c r="D49" s="27" t="s">
        <v>37</v>
      </c>
      <c r="E49" s="27" t="s">
        <v>37</v>
      </c>
      <c r="F49" s="27" t="s">
        <v>37</v>
      </c>
      <c r="G49" s="27" t="s">
        <v>37</v>
      </c>
      <c r="H49" s="27" t="s">
        <v>37</v>
      </c>
      <c r="I49" s="27" t="s">
        <v>37</v>
      </c>
      <c r="J49" s="27" t="s">
        <v>37</v>
      </c>
      <c r="K49" s="27" t="s">
        <v>37</v>
      </c>
      <c r="L49" s="28">
        <f t="shared" si="1"/>
        <v>0</v>
      </c>
    </row>
    <row r="50" spans="1:16" s="7" customFormat="1" x14ac:dyDescent="0.2">
      <c r="A50" s="1" t="s">
        <v>77</v>
      </c>
      <c r="B50" s="38" t="s">
        <v>78</v>
      </c>
      <c r="C50" s="3" t="str">
        <f t="shared" ref="C50:K50" si="2">IF(C11=0,"",IF(C11&gt;=96,"Y","N"))</f>
        <v>Y</v>
      </c>
      <c r="D50" s="3" t="str">
        <f t="shared" si="2"/>
        <v>N</v>
      </c>
      <c r="E50" s="3" t="str">
        <f t="shared" si="2"/>
        <v>N</v>
      </c>
      <c r="F50" s="3" t="str">
        <f t="shared" si="2"/>
        <v>Y</v>
      </c>
      <c r="G50" s="3" t="str">
        <f t="shared" si="2"/>
        <v>Y</v>
      </c>
      <c r="H50" s="3" t="str">
        <f t="shared" si="2"/>
        <v>Y</v>
      </c>
      <c r="I50" s="3" t="str">
        <f t="shared" si="2"/>
        <v>N</v>
      </c>
      <c r="J50" s="3" t="str">
        <f t="shared" si="2"/>
        <v>N</v>
      </c>
      <c r="K50" s="3" t="str">
        <f t="shared" si="2"/>
        <v>N</v>
      </c>
      <c r="L50" s="28">
        <f t="shared" si="1"/>
        <v>5</v>
      </c>
    </row>
    <row r="51" spans="1:16" s="7" customFormat="1" x14ac:dyDescent="0.2">
      <c r="A51" s="39" t="s">
        <v>79</v>
      </c>
      <c r="B51" s="38" t="s">
        <v>78</v>
      </c>
      <c r="C51" s="38" t="str">
        <f>IF(C49="","",IF(COUNTIF(C13:C50,"N")&gt;0,"N","Y"))</f>
        <v>Y</v>
      </c>
      <c r="D51" s="38" t="str">
        <f t="shared" ref="D51:K51" si="3">IF(D49="","",IF(COUNTIF(D13:D50,"N")&gt;0,"N","Y"))</f>
        <v>N</v>
      </c>
      <c r="E51" s="38" t="str">
        <f t="shared" si="3"/>
        <v>N</v>
      </c>
      <c r="F51" s="38" t="str">
        <f t="shared" si="3"/>
        <v>Y</v>
      </c>
      <c r="G51" s="38" t="str">
        <f t="shared" si="3"/>
        <v>Y</v>
      </c>
      <c r="H51" s="38" t="str">
        <f t="shared" si="3"/>
        <v>Y</v>
      </c>
      <c r="I51" s="38" t="str">
        <f t="shared" si="3"/>
        <v>N</v>
      </c>
      <c r="J51" s="38" t="str">
        <f t="shared" si="3"/>
        <v>N</v>
      </c>
      <c r="K51" s="38" t="str">
        <f t="shared" si="3"/>
        <v>N</v>
      </c>
      <c r="L51" s="28">
        <f t="shared" si="1"/>
        <v>5</v>
      </c>
    </row>
    <row r="52" spans="1:16" x14ac:dyDescent="0.2">
      <c r="A52" s="26" t="s">
        <v>80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6" ht="27" x14ac:dyDescent="0.2">
      <c r="A53" s="36" t="s">
        <v>81</v>
      </c>
      <c r="B53" s="16" t="s">
        <v>39</v>
      </c>
      <c r="C53" s="13" t="s">
        <v>37</v>
      </c>
      <c r="D53" s="13" t="s">
        <v>37</v>
      </c>
      <c r="E53" s="13" t="s">
        <v>37</v>
      </c>
      <c r="F53" s="13" t="s">
        <v>37</v>
      </c>
      <c r="G53" s="13" t="s">
        <v>37</v>
      </c>
      <c r="H53" s="13" t="s">
        <v>37</v>
      </c>
      <c r="I53" s="13" t="s">
        <v>37</v>
      </c>
      <c r="J53" s="13" t="s">
        <v>37</v>
      </c>
      <c r="K53" s="13" t="s">
        <v>37</v>
      </c>
      <c r="L53" s="28">
        <f t="shared" ref="L53" si="4">COUNTIF(C53:K53,"=N")</f>
        <v>0</v>
      </c>
      <c r="P53" s="40"/>
    </row>
    <row r="54" spans="1:16" x14ac:dyDescent="0.2">
      <c r="A54" s="26" t="s">
        <v>82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6" x14ac:dyDescent="0.2">
      <c r="A55" s="36" t="s">
        <v>83</v>
      </c>
      <c r="B55" s="16" t="s">
        <v>26</v>
      </c>
      <c r="C55" s="13">
        <v>1</v>
      </c>
      <c r="D55" s="13">
        <v>1</v>
      </c>
      <c r="E55" s="13">
        <v>2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28">
        <f>COUNTIF(C55:K55,"=2")</f>
        <v>1</v>
      </c>
      <c r="P55" s="40"/>
    </row>
  </sheetData>
  <mergeCells count="10">
    <mergeCell ref="B15:B16"/>
    <mergeCell ref="B17:B25"/>
    <mergeCell ref="B26:B42"/>
    <mergeCell ref="B43:B46"/>
    <mergeCell ref="B1:B2"/>
    <mergeCell ref="L1:L2"/>
    <mergeCell ref="L4:L11"/>
    <mergeCell ref="B6:B8"/>
    <mergeCell ref="B9:B10"/>
    <mergeCell ref="A11:B11"/>
  </mergeCells>
  <conditionalFormatting sqref="C4:K10">
    <cfRule type="expression" dxfId="4" priority="3">
      <formula>AND(CELL("type",C4)="v",C4&lt;5)</formula>
    </cfRule>
  </conditionalFormatting>
  <conditionalFormatting sqref="C50:K51 C53:K53">
    <cfRule type="cellIs" dxfId="3" priority="5" operator="equal">
      <formula>"N"</formula>
    </cfRule>
  </conditionalFormatting>
  <conditionalFormatting sqref="C55:K55">
    <cfRule type="cellIs" dxfId="2" priority="2" operator="equal">
      <formula>2</formula>
    </cfRule>
  </conditionalFormatting>
  <conditionalFormatting sqref="L13:L51 L53">
    <cfRule type="cellIs" dxfId="1" priority="4" operator="greaterThan">
      <formula>0</formula>
    </cfRule>
  </conditionalFormatting>
  <conditionalFormatting sqref="L55">
    <cfRule type="cellIs" dxfId="0" priority="1" operator="greaterThan">
      <formula>0</formula>
    </cfRule>
  </conditionalFormatting>
  <printOptions horizontalCentered="1"/>
  <pageMargins left="0.7" right="0.7" top="0.75" bottom="0.75" header="0.3" footer="0.3"/>
  <pageSetup scale="85" orientation="portrait" r:id="rId1"/>
  <headerFooter>
    <oddHeader>&amp;C2025-216 RFA Scoring Sheets&amp;RPage &amp;P of &amp;N</oddHeader>
  </headerFooter>
  <rowBreaks count="1" manualBreakCount="1">
    <brk id="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0F26A6-DD2C-4290-9175-3BEAFD753854}"/>
</file>

<file path=customXml/itemProps2.xml><?xml version="1.0" encoding="utf-8"?>
<ds:datastoreItem xmlns:ds="http://schemas.openxmlformats.org/officeDocument/2006/customXml" ds:itemID="{62D3A00C-05C3-4E34-8E69-86325610ECFD}"/>
</file>

<file path=customXml/itemProps3.xml><?xml version="1.0" encoding="utf-8"?>
<ds:datastoreItem xmlns:ds="http://schemas.openxmlformats.org/officeDocument/2006/customXml" ds:itemID="{2A9A3D43-AF35-4928-A2D7-5EE42AB4B8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enter scores</vt:lpstr>
      <vt:lpstr>'enter scores'!_Hlk33200406</vt:lpstr>
      <vt:lpstr>'enter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2025-05-16T17:52:22Z</dcterms:created>
  <dcterms:modified xsi:type="dcterms:W3CDTF">2025-05-16T18:00:22Z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