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15 Military/"/>
    </mc:Choice>
  </mc:AlternateContent>
  <xr:revisionPtr revIDLastSave="13" documentId="8_{1A55B389-7DFE-48B0-A0C0-EC9B0DE28105}" xr6:coauthVersionLast="47" xr6:coauthVersionMax="47" xr10:uidLastSave="{EFE9EF41-57A0-4E9D-934A-C8C698B420CB}"/>
  <bookViews>
    <workbookView xWindow="-120" yWindow="-120" windowWidth="29040" windowHeight="15720" xr2:uid="{D2A9E4C9-CE5E-42D2-815D-DF78001548F4}"/>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 l="1"/>
  <c r="C4" i="1" s="1"/>
</calcChain>
</file>

<file path=xl/sharedStrings.xml><?xml version="1.0" encoding="utf-8"?>
<sst xmlns="http://schemas.openxmlformats.org/spreadsheetml/2006/main" count="84" uniqueCount="64">
  <si>
    <t xml:space="preserve">Total SAIL Funding </t>
  </si>
  <si>
    <t xml:space="preserve">Total SAIL Allocated </t>
  </si>
  <si>
    <t>Total SAIL Remaining</t>
  </si>
  <si>
    <t>Application Number</t>
  </si>
  <si>
    <t>Name of Development</t>
  </si>
  <si>
    <t>County</t>
  </si>
  <si>
    <t>County Size</t>
  </si>
  <si>
    <t>Name of Authorized Principal Representative</t>
  </si>
  <si>
    <t>Name of Developer</t>
  </si>
  <si>
    <t>Priority Level</t>
  </si>
  <si>
    <t>Dev Category</t>
  </si>
  <si>
    <t>Development Type</t>
  </si>
  <si>
    <t>Demo</t>
  </si>
  <si>
    <t>Units</t>
  </si>
  <si>
    <t>SAIL Request Amount</t>
  </si>
  <si>
    <t>ELI Funding Amount</t>
  </si>
  <si>
    <t>Total SAIL Request Amount (SAIL plus ELI)</t>
  </si>
  <si>
    <t>MMRB Request Amount</t>
  </si>
  <si>
    <t>Non Competitive HC Request Amount</t>
  </si>
  <si>
    <t>Eligible For Funding?</t>
  </si>
  <si>
    <t>Total Points</t>
  </si>
  <si>
    <t>Military Installation</t>
  </si>
  <si>
    <t>Military Region</t>
  </si>
  <si>
    <t>Military Installation Award Tally</t>
  </si>
  <si>
    <t>Corporation Funding PSAU</t>
  </si>
  <si>
    <t>A/B Leveraging</t>
  </si>
  <si>
    <t>Proximity Funding Preference</t>
  </si>
  <si>
    <t>Tier Distance Level</t>
  </si>
  <si>
    <t>Florida Job Creation Preference</t>
  </si>
  <si>
    <t>Lottery Number</t>
  </si>
  <si>
    <t>Fund?</t>
  </si>
  <si>
    <t xml:space="preserve">East Central Florida Region </t>
  </si>
  <si>
    <t>2026-055BS</t>
  </si>
  <si>
    <t>Freedom Point Apartments</t>
  </si>
  <si>
    <t>Brevard</t>
  </si>
  <si>
    <t>M</t>
  </si>
  <si>
    <t>Douglas R. Mayer</t>
  </si>
  <si>
    <t>Stone Soup Development, Inc.; Sailed Homes, LLC</t>
  </si>
  <si>
    <t>NC</t>
  </si>
  <si>
    <t>MR 4</t>
  </si>
  <si>
    <t>F</t>
  </si>
  <si>
    <t>Y</t>
  </si>
  <si>
    <t>Patrick Space Force Base</t>
  </si>
  <si>
    <t>East Central Region</t>
  </si>
  <si>
    <t>A</t>
  </si>
  <si>
    <t>Tampa Bay Region</t>
  </si>
  <si>
    <t>2026-051S</t>
  </si>
  <si>
    <t>Garrison Flats</t>
  </si>
  <si>
    <t>Hillsborough</t>
  </si>
  <si>
    <t>L</t>
  </si>
  <si>
    <t>J. David Heller</t>
  </si>
  <si>
    <t xml:space="preserve">Garrison Flats Developer LLC ; WCZ Development, LLC </t>
  </si>
  <si>
    <t>HR</t>
  </si>
  <si>
    <t>MacDill AFB</t>
  </si>
  <si>
    <t>Remaining Funding</t>
  </si>
  <si>
    <t>2026-048BS</t>
  </si>
  <si>
    <t>Pinnacle Commons</t>
  </si>
  <si>
    <t>Miami-Dade</t>
  </si>
  <si>
    <t>David O. Deutch</t>
  </si>
  <si>
    <t>Pinnacle Communities II, LLC</t>
  </si>
  <si>
    <t>Homestead Air Reserve Base</t>
  </si>
  <si>
    <t>South Region</t>
  </si>
  <si>
    <t xml:space="preserve">On December 12, 2025, the Board of Directors of Florida Housing Finance Corporation approved the Review Committee’s motion and staff recommendation to select the above Applications for funding and invite the Applicants to enter credit underwriting.        </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</si>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</sst>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9" x14ac:knownFonts="1">
    <font>
      <sz val="10"/>
      <name val="Arial"/>
      <family val="2"/>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sz val="9"/>
      <color theme="1"/>
      <name val="Calibri"/>
      <family val="2"/>
    </font>
    <font>
      <sz val="9"/>
      <color theme="1"/>
      <name val="Calibri"/>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cellStyleXfs>
  <cellXfs count="43">
    <xf numFmtId="0" fontId="0" fillId="0" borderId="0" xfId="0"/>
    <xf numFmtId="0" fontId="3" fillId="0" borderId="0" xfId="0" applyFont="1" applyAlignment="1">
      <alignment horizontal="center" vertical="center"/>
    </xf>
    <xf numFmtId="44" fontId="3" fillId="0" borderId="0" xfId="2" applyFont="1" applyBorder="1" applyAlignment="1">
      <alignment vertical="center"/>
    </xf>
    <xf numFmtId="44" fontId="3" fillId="0" borderId="0" xfId="2" applyFont="1" applyBorder="1" applyAlignment="1">
      <alignment horizontal="center" vertical="center"/>
    </xf>
    <xf numFmtId="0" fontId="3" fillId="0" borderId="0" xfId="0" applyFont="1" applyAlignment="1">
      <alignment vertical="center"/>
    </xf>
    <xf numFmtId="164" fontId="3" fillId="0" borderId="3" xfId="1" applyNumberFormat="1" applyFont="1" applyBorder="1" applyAlignment="1">
      <alignment vertical="center"/>
    </xf>
    <xf numFmtId="0" fontId="3" fillId="0" borderId="0" xfId="0" applyFont="1" applyAlignment="1">
      <alignment vertical="center" wrapText="1"/>
    </xf>
    <xf numFmtId="164" fontId="3" fillId="0" borderId="0" xfId="1" applyNumberFormat="1" applyFont="1" applyBorder="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3" xfId="0" applyFont="1" applyBorder="1" applyAlignment="1" applyProtection="1">
      <alignment horizontal="center" vertical="center" textRotation="90" wrapText="1"/>
      <protection locked="0"/>
    </xf>
    <xf numFmtId="0" fontId="5" fillId="0" borderId="3" xfId="0" applyFont="1" applyBorder="1" applyAlignment="1">
      <alignment horizontal="center" vertical="center" textRotation="90" wrapText="1"/>
    </xf>
    <xf numFmtId="0" fontId="5" fillId="0" borderId="3" xfId="0" applyFont="1" applyBorder="1" applyAlignment="1">
      <alignment horizontal="center" vertical="center" textRotation="90"/>
    </xf>
    <xf numFmtId="0" fontId="5" fillId="0" borderId="0" xfId="0" applyFont="1" applyAlignment="1">
      <alignment horizontal="center" vertical="center" textRotation="90"/>
    </xf>
    <xf numFmtId="0" fontId="6" fillId="0" borderId="0" xfId="0" applyFont="1" applyAlignment="1">
      <alignment horizontal="left" vertical="center" wrapText="1"/>
    </xf>
    <xf numFmtId="3" fontId="6" fillId="0" borderId="0" xfId="0" applyNumberFormat="1" applyFont="1" applyAlignment="1">
      <alignment horizontal="right" vertical="center" wrapText="1"/>
    </xf>
    <xf numFmtId="0" fontId="7" fillId="0" borderId="0" xfId="0" applyFont="1"/>
    <xf numFmtId="0" fontId="6" fillId="0" borderId="0" xfId="0" applyFont="1" applyAlignment="1">
      <alignment horizontal="center" vertical="center" wrapText="1"/>
    </xf>
    <xf numFmtId="6" fontId="6" fillId="0" borderId="0" xfId="0" applyNumberFormat="1" applyFont="1" applyAlignment="1">
      <alignment horizontal="left" vertical="center" wrapText="1"/>
    </xf>
    <xf numFmtId="164" fontId="6" fillId="0" borderId="0" xfId="1" applyNumberFormat="1" applyFont="1" applyBorder="1" applyAlignment="1">
      <alignment horizontal="right" vertical="center" wrapText="1"/>
    </xf>
    <xf numFmtId="0" fontId="6" fillId="0" borderId="0" xfId="3" applyNumberFormat="1" applyFont="1" applyBorder="1" applyAlignment="1">
      <alignment horizontal="center" vertical="center"/>
    </xf>
    <xf numFmtId="0" fontId="6" fillId="0" borderId="0" xfId="0" applyFont="1" applyAlignment="1">
      <alignment horizontal="center" vertical="center"/>
    </xf>
    <xf numFmtId="43" fontId="6" fillId="0" borderId="0" xfId="1" applyFont="1" applyBorder="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lignment vertical="center"/>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6" fontId="8" fillId="0" borderId="3" xfId="0" applyNumberFormat="1" applyFont="1" applyBorder="1" applyAlignment="1">
      <alignment horizontal="left" vertical="center" wrapText="1"/>
    </xf>
    <xf numFmtId="164" fontId="6" fillId="0" borderId="3" xfId="1" applyNumberFormat="1" applyFont="1" applyBorder="1" applyAlignment="1">
      <alignment horizontal="right" vertical="center" wrapText="1"/>
    </xf>
    <xf numFmtId="0" fontId="6" fillId="0" borderId="3" xfId="3" applyNumberFormat="1"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8" fontId="8" fillId="0" borderId="3" xfId="0" applyNumberFormat="1" applyFont="1" applyBorder="1" applyAlignment="1">
      <alignment horizontal="left" vertical="center" wrapText="1"/>
    </xf>
    <xf numFmtId="0" fontId="6" fillId="0" borderId="3" xfId="0" applyFont="1" applyBorder="1" applyAlignment="1" applyProtection="1">
      <alignment horizontal="center" vertical="center" wrapText="1"/>
      <protection locked="0"/>
    </xf>
    <xf numFmtId="0" fontId="5" fillId="0" borderId="0" xfId="0" applyFont="1" applyAlignme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164" fontId="3" fillId="0" borderId="0" xfId="1" applyNumberFormat="1"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wrapText="1"/>
    </xf>
  </cellXfs>
  <cellStyles count="4">
    <cellStyle name="Comma" xfId="1" builtinId="3"/>
    <cellStyle name="Comma 3" xfId="3" xr:uid="{50200F28-1853-4AA6-B1F4-D6AEE9D29B2C}"/>
    <cellStyle name="Currency" xfId="2" builtinId="4"/>
    <cellStyle name="Normal" xfId="0" builtinId="0"/>
  </cellStyles>
  <dxfs count="19">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40022-63DD-47AB-8B4C-AB5C9C2222ED}">
  <sheetPr>
    <pageSetUpPr fitToPage="1"/>
  </sheetPr>
  <dimension ref="A1:AB68"/>
  <sheetViews>
    <sheetView showGridLines="0" tabSelected="1" zoomScaleNormal="100" workbookViewId="0">
      <pane xSplit="1" ySplit="7" topLeftCell="B8" activePane="bottomRight" state="frozen"/>
      <selection pane="topRight" activeCell="B1" sqref="B1"/>
      <selection pane="bottomLeft" activeCell="A8" sqref="A8"/>
      <selection pane="bottomRight" activeCell="B23" sqref="B23"/>
    </sheetView>
  </sheetViews>
  <sheetFormatPr defaultColWidth="9.140625" defaultRowHeight="12.75" x14ac:dyDescent="0.2"/>
  <cols>
    <col min="1" max="1" width="14.5703125" style="8" customWidth="1"/>
    <col min="2" max="2" width="15" style="9" customWidth="1"/>
    <col min="3" max="3" width="11.42578125" style="8" bestFit="1" customWidth="1"/>
    <col min="4" max="4" width="3" style="10" bestFit="1" customWidth="1"/>
    <col min="5" max="5" width="12.85546875" style="10" customWidth="1"/>
    <col min="6" max="6" width="19.28515625" style="8" customWidth="1"/>
    <col min="7" max="7" width="2.85546875" style="8" customWidth="1"/>
    <col min="8" max="8" width="5.140625" style="8" customWidth="1"/>
    <col min="9" max="9" width="5.28515625" style="10" customWidth="1"/>
    <col min="10" max="10" width="3.5703125" style="8" customWidth="1"/>
    <col min="11" max="11" width="4.7109375" style="10" customWidth="1"/>
    <col min="12" max="12" width="8.5703125" style="10" hidden="1" customWidth="1"/>
    <col min="13" max="13" width="9" style="8" hidden="1" customWidth="1"/>
    <col min="14" max="14" width="11.140625" style="8" customWidth="1"/>
    <col min="15" max="15" width="8.140625" style="8" hidden="1" customWidth="1"/>
    <col min="16" max="16" width="5" style="8" hidden="1" customWidth="1"/>
    <col min="17" max="17" width="5.42578125" style="8" bestFit="1" customWidth="1"/>
    <col min="18" max="18" width="3.140625" style="8" bestFit="1" customWidth="1"/>
    <col min="19" max="19" width="11.7109375" style="8" customWidth="1"/>
    <col min="20" max="20" width="12.28515625" style="8" customWidth="1"/>
    <col min="21" max="21" width="10" style="8" customWidth="1"/>
    <col min="22" max="22" width="2.85546875" style="8" hidden="1" customWidth="1"/>
    <col min="23" max="23" width="3.140625" style="8" bestFit="1" customWidth="1"/>
    <col min="24" max="24" width="7.7109375" style="8" bestFit="1" customWidth="1"/>
    <col min="25" max="25" width="7.7109375" style="8" customWidth="1"/>
    <col min="26" max="26" width="7.7109375" style="8" bestFit="1" customWidth="1"/>
    <col min="27" max="27" width="3.140625" style="8" bestFit="1" customWidth="1"/>
    <col min="28" max="28" width="0" style="8" hidden="1" customWidth="1"/>
    <col min="29" max="16384" width="9.140625" style="8"/>
  </cols>
  <sheetData>
    <row r="1" spans="1:28" s="4" customFormat="1" x14ac:dyDescent="0.2">
      <c r="A1" s="41"/>
      <c r="B1" s="41"/>
      <c r="C1" s="41"/>
      <c r="D1" s="41"/>
      <c r="E1" s="1"/>
      <c r="F1" s="2"/>
      <c r="G1" s="1"/>
      <c r="H1" s="2"/>
      <c r="I1" s="3"/>
      <c r="K1" s="1"/>
      <c r="L1" s="1"/>
    </row>
    <row r="2" spans="1:28" s="4" customFormat="1" ht="12.95" customHeight="1" x14ac:dyDescent="0.2">
      <c r="A2" s="37" t="s">
        <v>0</v>
      </c>
      <c r="B2" s="38"/>
      <c r="C2" s="5">
        <v>29746558</v>
      </c>
      <c r="D2" s="1"/>
      <c r="E2" s="39"/>
      <c r="F2" s="39"/>
      <c r="G2" s="40"/>
      <c r="H2" s="40"/>
      <c r="I2" s="40"/>
      <c r="J2" s="40"/>
      <c r="K2" s="40"/>
      <c r="L2" s="40"/>
      <c r="M2" s="40"/>
      <c r="N2" s="6"/>
      <c r="O2" s="39"/>
      <c r="P2" s="39"/>
      <c r="Q2" s="39"/>
      <c r="R2" s="39"/>
      <c r="S2" s="39"/>
      <c r="T2" s="7"/>
    </row>
    <row r="3" spans="1:28" s="4" customFormat="1" ht="12.95" customHeight="1" x14ac:dyDescent="0.2">
      <c r="A3" s="37" t="s">
        <v>1</v>
      </c>
      <c r="B3" s="38"/>
      <c r="C3" s="5">
        <f>SUM(N6:N23)</f>
        <v>29500000</v>
      </c>
      <c r="E3" s="39"/>
      <c r="F3" s="39"/>
      <c r="G3" s="40"/>
      <c r="H3" s="40"/>
      <c r="I3" s="40"/>
      <c r="J3" s="40"/>
      <c r="K3" s="40"/>
      <c r="L3" s="40"/>
      <c r="M3" s="40"/>
      <c r="N3" s="6"/>
      <c r="O3" s="39"/>
      <c r="P3" s="39"/>
      <c r="Q3" s="39"/>
      <c r="R3" s="39"/>
      <c r="S3" s="39"/>
      <c r="T3" s="7"/>
      <c r="U3" s="7"/>
    </row>
    <row r="4" spans="1:28" s="4" customFormat="1" ht="12.95" customHeight="1" x14ac:dyDescent="0.2">
      <c r="A4" s="37" t="s">
        <v>2</v>
      </c>
      <c r="B4" s="38"/>
      <c r="C4" s="5">
        <f>C2-C3</f>
        <v>246558</v>
      </c>
      <c r="E4" s="39"/>
      <c r="F4" s="39"/>
      <c r="G4" s="40"/>
      <c r="H4" s="40"/>
      <c r="I4" s="40"/>
      <c r="J4" s="40"/>
      <c r="K4" s="40"/>
      <c r="L4" s="40"/>
      <c r="M4" s="40"/>
      <c r="N4" s="6"/>
      <c r="O4" s="39"/>
      <c r="P4" s="39"/>
      <c r="Q4" s="39"/>
      <c r="R4" s="39"/>
      <c r="S4" s="39"/>
      <c r="T4" s="7"/>
    </row>
    <row r="5" spans="1:28" x14ac:dyDescent="0.2">
      <c r="J5" s="11"/>
      <c r="K5" s="11"/>
      <c r="L5" s="11"/>
      <c r="P5" s="11"/>
      <c r="Q5" s="11"/>
      <c r="R5" s="11"/>
      <c r="S5" s="11"/>
      <c r="T5" s="11"/>
    </row>
    <row r="6" spans="1:28" x14ac:dyDescent="0.2">
      <c r="B6" s="8"/>
      <c r="D6" s="8"/>
      <c r="E6" s="8"/>
      <c r="K6" s="8"/>
      <c r="L6" s="8"/>
    </row>
    <row r="7" spans="1:28" s="15" customFormat="1" ht="71.099999999999994" customHeight="1" x14ac:dyDescent="0.2">
      <c r="A7" s="12" t="s">
        <v>3</v>
      </c>
      <c r="B7" s="12" t="s">
        <v>4</v>
      </c>
      <c r="C7" s="12" t="s">
        <v>5</v>
      </c>
      <c r="D7" s="12" t="s">
        <v>6</v>
      </c>
      <c r="E7" s="12" t="s">
        <v>7</v>
      </c>
      <c r="F7" s="12" t="s">
        <v>8</v>
      </c>
      <c r="G7" s="12" t="s">
        <v>9</v>
      </c>
      <c r="H7" s="12" t="s">
        <v>10</v>
      </c>
      <c r="I7" s="12" t="s">
        <v>11</v>
      </c>
      <c r="J7" s="12" t="s">
        <v>12</v>
      </c>
      <c r="K7" s="13" t="s">
        <v>13</v>
      </c>
      <c r="L7" s="12" t="s">
        <v>14</v>
      </c>
      <c r="M7" s="12" t="s">
        <v>15</v>
      </c>
      <c r="N7" s="12" t="s">
        <v>16</v>
      </c>
      <c r="O7" s="12" t="s">
        <v>17</v>
      </c>
      <c r="P7" s="13" t="s">
        <v>18</v>
      </c>
      <c r="Q7" s="12" t="s">
        <v>19</v>
      </c>
      <c r="R7" s="12" t="s">
        <v>20</v>
      </c>
      <c r="S7" s="13" t="s">
        <v>21</v>
      </c>
      <c r="T7" s="13" t="s">
        <v>22</v>
      </c>
      <c r="U7" s="13" t="s">
        <v>23</v>
      </c>
      <c r="V7" s="12" t="s">
        <v>24</v>
      </c>
      <c r="W7" s="12" t="s">
        <v>25</v>
      </c>
      <c r="X7" s="12" t="s">
        <v>26</v>
      </c>
      <c r="Y7" s="12" t="s">
        <v>27</v>
      </c>
      <c r="Z7" s="12" t="s">
        <v>28</v>
      </c>
      <c r="AA7" s="12" t="s">
        <v>29</v>
      </c>
      <c r="AB7" s="14" t="s">
        <v>30</v>
      </c>
    </row>
    <row r="8" spans="1:28" x14ac:dyDescent="0.2">
      <c r="A8" s="16"/>
      <c r="B8" s="16"/>
      <c r="C8" s="16"/>
      <c r="D8" s="8"/>
      <c r="E8" s="8"/>
      <c r="K8" s="17"/>
      <c r="L8" s="17"/>
      <c r="M8" s="17"/>
    </row>
    <row r="9" spans="1:28" s="26" customFormat="1" ht="12" x14ac:dyDescent="0.2">
      <c r="A9" s="18" t="s">
        <v>31</v>
      </c>
      <c r="B9" s="16"/>
      <c r="C9" s="16"/>
      <c r="D9" s="19"/>
      <c r="E9" s="16"/>
      <c r="F9" s="16"/>
      <c r="G9" s="19"/>
      <c r="H9" s="19"/>
      <c r="I9" s="19"/>
      <c r="J9" s="19"/>
      <c r="K9" s="20"/>
      <c r="L9" s="20"/>
      <c r="M9" s="21"/>
      <c r="N9" s="20"/>
      <c r="O9" s="20"/>
      <c r="P9" s="22"/>
      <c r="Q9" s="23"/>
      <c r="R9" s="23"/>
      <c r="S9" s="23"/>
      <c r="T9" s="23"/>
      <c r="U9" s="24"/>
      <c r="V9" s="19"/>
      <c r="W9" s="23"/>
      <c r="X9" s="25"/>
      <c r="Y9" s="25"/>
      <c r="Z9" s="19"/>
    </row>
    <row r="10" spans="1:28" ht="36" x14ac:dyDescent="0.2">
      <c r="A10" s="27" t="s">
        <v>32</v>
      </c>
      <c r="B10" s="27" t="s">
        <v>33</v>
      </c>
      <c r="C10" s="27" t="s">
        <v>34</v>
      </c>
      <c r="D10" s="28" t="s">
        <v>35</v>
      </c>
      <c r="E10" s="27" t="s">
        <v>36</v>
      </c>
      <c r="F10" s="27" t="s">
        <v>37</v>
      </c>
      <c r="G10" s="28">
        <v>1</v>
      </c>
      <c r="H10" s="28" t="s">
        <v>38</v>
      </c>
      <c r="I10" s="27" t="s">
        <v>39</v>
      </c>
      <c r="J10" s="28" t="s">
        <v>40</v>
      </c>
      <c r="K10" s="27">
        <v>90</v>
      </c>
      <c r="L10" s="29">
        <v>9500000</v>
      </c>
      <c r="M10" s="29">
        <v>0</v>
      </c>
      <c r="N10" s="30">
        <v>9500000</v>
      </c>
      <c r="O10" s="29">
        <v>14500000</v>
      </c>
      <c r="P10" s="29">
        <v>1267527</v>
      </c>
      <c r="Q10" s="31" t="s">
        <v>41</v>
      </c>
      <c r="R10" s="32">
        <v>10</v>
      </c>
      <c r="S10" s="27" t="s">
        <v>42</v>
      </c>
      <c r="T10" s="27" t="s">
        <v>43</v>
      </c>
      <c r="U10" s="33">
        <v>1</v>
      </c>
      <c r="V10" s="34">
        <v>95889.2</v>
      </c>
      <c r="W10" s="28" t="s">
        <v>44</v>
      </c>
      <c r="X10" s="33" t="s">
        <v>41</v>
      </c>
      <c r="Y10" s="33">
        <v>1</v>
      </c>
      <c r="Z10" s="35" t="s">
        <v>41</v>
      </c>
      <c r="AA10" s="28">
        <v>4</v>
      </c>
      <c r="AB10" s="32" t="s">
        <v>41</v>
      </c>
    </row>
    <row r="11" spans="1:28" x14ac:dyDescent="0.2">
      <c r="A11" s="36"/>
      <c r="B11" s="8"/>
      <c r="D11" s="8"/>
      <c r="E11" s="8"/>
      <c r="K11" s="8"/>
      <c r="L11" s="8"/>
    </row>
    <row r="12" spans="1:28" x14ac:dyDescent="0.2">
      <c r="A12" s="18" t="s">
        <v>45</v>
      </c>
      <c r="B12" s="8"/>
      <c r="D12" s="8"/>
      <c r="E12" s="8"/>
      <c r="K12" s="8"/>
      <c r="L12" s="8"/>
    </row>
    <row r="13" spans="1:28" ht="36" x14ac:dyDescent="0.2">
      <c r="A13" s="27" t="s">
        <v>46</v>
      </c>
      <c r="B13" s="27" t="s">
        <v>47</v>
      </c>
      <c r="C13" s="27" t="s">
        <v>48</v>
      </c>
      <c r="D13" s="28" t="s">
        <v>49</v>
      </c>
      <c r="E13" s="27" t="s">
        <v>50</v>
      </c>
      <c r="F13" s="27" t="s">
        <v>51</v>
      </c>
      <c r="G13" s="28">
        <v>1</v>
      </c>
      <c r="H13" s="28" t="s">
        <v>38</v>
      </c>
      <c r="I13" s="27" t="s">
        <v>52</v>
      </c>
      <c r="J13" s="28" t="s">
        <v>40</v>
      </c>
      <c r="K13" s="27">
        <v>100</v>
      </c>
      <c r="L13" s="29">
        <v>11000000</v>
      </c>
      <c r="M13" s="29">
        <v>0</v>
      </c>
      <c r="N13" s="30">
        <v>11000000</v>
      </c>
      <c r="O13" s="27"/>
      <c r="P13" s="29">
        <v>1904134</v>
      </c>
      <c r="Q13" s="31" t="s">
        <v>41</v>
      </c>
      <c r="R13" s="32">
        <v>10</v>
      </c>
      <c r="S13" s="27" t="s">
        <v>53</v>
      </c>
      <c r="T13" s="27" t="s">
        <v>45</v>
      </c>
      <c r="U13" s="33">
        <v>1</v>
      </c>
      <c r="V13" s="34">
        <v>97655.58</v>
      </c>
      <c r="W13" s="28" t="s">
        <v>44</v>
      </c>
      <c r="X13" s="33" t="s">
        <v>41</v>
      </c>
      <c r="Y13" s="33">
        <v>1</v>
      </c>
      <c r="Z13" s="35" t="s">
        <v>41</v>
      </c>
      <c r="AA13" s="28">
        <v>7</v>
      </c>
      <c r="AB13" s="32" t="s">
        <v>41</v>
      </c>
    </row>
    <row r="14" spans="1:28" x14ac:dyDescent="0.2">
      <c r="A14" s="36"/>
      <c r="B14" s="8"/>
      <c r="D14" s="8"/>
      <c r="E14" s="8"/>
      <c r="K14" s="8"/>
      <c r="L14" s="8"/>
    </row>
    <row r="15" spans="1:28" x14ac:dyDescent="0.2">
      <c r="A15" s="18" t="s">
        <v>54</v>
      </c>
      <c r="B15" s="8"/>
      <c r="D15" s="8"/>
      <c r="E15" s="8"/>
      <c r="K15" s="8"/>
      <c r="L15" s="8"/>
    </row>
    <row r="16" spans="1:28" ht="36" x14ac:dyDescent="0.2">
      <c r="A16" s="27" t="s">
        <v>55</v>
      </c>
      <c r="B16" s="27" t="s">
        <v>56</v>
      </c>
      <c r="C16" s="27" t="s">
        <v>57</v>
      </c>
      <c r="D16" s="28" t="s">
        <v>49</v>
      </c>
      <c r="E16" s="27" t="s">
        <v>58</v>
      </c>
      <c r="F16" s="27" t="s">
        <v>59</v>
      </c>
      <c r="G16" s="28">
        <v>1</v>
      </c>
      <c r="H16" s="28" t="s">
        <v>38</v>
      </c>
      <c r="I16" s="27" t="s">
        <v>52</v>
      </c>
      <c r="J16" s="28" t="s">
        <v>40</v>
      </c>
      <c r="K16" s="27">
        <v>100</v>
      </c>
      <c r="L16" s="29">
        <v>8000000</v>
      </c>
      <c r="M16" s="29">
        <v>1000000</v>
      </c>
      <c r="N16" s="30">
        <v>9000000</v>
      </c>
      <c r="O16" s="29">
        <v>21000000</v>
      </c>
      <c r="P16" s="29">
        <v>1686000</v>
      </c>
      <c r="Q16" s="31" t="s">
        <v>41</v>
      </c>
      <c r="R16" s="32">
        <v>10</v>
      </c>
      <c r="S16" s="27" t="s">
        <v>60</v>
      </c>
      <c r="T16" s="27" t="s">
        <v>61</v>
      </c>
      <c r="U16" s="33">
        <v>1</v>
      </c>
      <c r="V16" s="34">
        <v>71022.240000000005</v>
      </c>
      <c r="W16" s="28" t="s">
        <v>44</v>
      </c>
      <c r="X16" s="33" t="s">
        <v>41</v>
      </c>
      <c r="Y16" s="33">
        <v>1</v>
      </c>
      <c r="Z16" s="35" t="s">
        <v>41</v>
      </c>
      <c r="AA16" s="28">
        <v>8</v>
      </c>
      <c r="AB16" s="32" t="s">
        <v>41</v>
      </c>
    </row>
    <row r="17" spans="1:26" x14ac:dyDescent="0.2">
      <c r="B17" s="8"/>
      <c r="D17" s="8"/>
      <c r="E17" s="8"/>
      <c r="K17" s="8"/>
      <c r="L17" s="8"/>
    </row>
    <row r="18" spans="1:26" ht="27" customHeight="1" x14ac:dyDescent="0.2">
      <c r="A18" s="42" t="s">
        <v>62</v>
      </c>
      <c r="B18" s="42"/>
      <c r="C18" s="42"/>
      <c r="D18" s="42"/>
      <c r="E18" s="42"/>
      <c r="F18" s="42"/>
      <c r="G18" s="42"/>
      <c r="H18" s="42"/>
      <c r="I18" s="42"/>
      <c r="J18" s="42"/>
      <c r="K18" s="42"/>
      <c r="L18" s="42"/>
      <c r="M18" s="42"/>
      <c r="N18" s="42"/>
      <c r="O18" s="42"/>
      <c r="P18" s="42"/>
      <c r="Q18" s="42"/>
      <c r="R18" s="42"/>
      <c r="S18" s="42"/>
      <c r="T18" s="42"/>
      <c r="U18" s="42"/>
      <c r="V18" s="42"/>
      <c r="W18" s="42"/>
      <c r="X18" s="42"/>
      <c r="Y18" s="42"/>
      <c r="Z18" s="42"/>
    </row>
    <row r="19" spans="1:26" x14ac:dyDescent="0.2">
      <c r="B19" s="8"/>
      <c r="D19" s="8"/>
      <c r="E19" s="8"/>
      <c r="K19" s="8"/>
      <c r="L19" s="8"/>
    </row>
    <row r="20" spans="1:26" ht="30" customHeight="1" x14ac:dyDescent="0.2">
      <c r="A20" s="42" t="s">
        <v>63</v>
      </c>
      <c r="B20" s="42"/>
      <c r="C20" s="42"/>
      <c r="D20" s="42"/>
      <c r="E20" s="42"/>
      <c r="F20" s="42"/>
      <c r="G20" s="42"/>
      <c r="H20" s="42"/>
      <c r="I20" s="42"/>
      <c r="J20" s="42"/>
      <c r="K20" s="42"/>
      <c r="L20" s="42"/>
      <c r="M20" s="42"/>
      <c r="N20" s="42"/>
      <c r="O20" s="42"/>
      <c r="P20" s="42"/>
      <c r="Q20" s="42"/>
      <c r="R20" s="42"/>
      <c r="S20" s="42"/>
      <c r="T20" s="42"/>
      <c r="U20" s="42"/>
      <c r="V20" s="42"/>
      <c r="W20" s="42"/>
      <c r="X20" s="42"/>
      <c r="Y20" s="42"/>
      <c r="Z20" s="42"/>
    </row>
    <row r="21" spans="1:26" x14ac:dyDescent="0.2">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row>
    <row r="22" spans="1:26" x14ac:dyDescent="0.2">
      <c r="B22" s="8"/>
      <c r="D22" s="8"/>
      <c r="E22" s="8"/>
      <c r="K22" s="8"/>
      <c r="L22" s="8"/>
    </row>
    <row r="23" spans="1:26" x14ac:dyDescent="0.2">
      <c r="B23" s="8"/>
      <c r="D23" s="8"/>
      <c r="E23" s="8"/>
      <c r="K23" s="8"/>
      <c r="L23" s="8"/>
    </row>
    <row r="24" spans="1:26" x14ac:dyDescent="0.2">
      <c r="B24" s="8"/>
      <c r="D24" s="8"/>
      <c r="E24" s="8"/>
      <c r="K24" s="8"/>
      <c r="L24" s="8"/>
    </row>
    <row r="25" spans="1:26" x14ac:dyDescent="0.2">
      <c r="B25" s="8"/>
      <c r="D25" s="8"/>
      <c r="E25" s="8"/>
      <c r="K25" s="8"/>
      <c r="L25" s="8"/>
    </row>
    <row r="26" spans="1:26" x14ac:dyDescent="0.2">
      <c r="B26" s="8"/>
      <c r="D26" s="8"/>
      <c r="E26" s="8"/>
      <c r="K26" s="8"/>
      <c r="L26" s="8"/>
    </row>
    <row r="27" spans="1:26" x14ac:dyDescent="0.2">
      <c r="B27" s="8"/>
      <c r="D27" s="8"/>
      <c r="E27" s="8"/>
      <c r="K27" s="8"/>
      <c r="L27" s="8"/>
    </row>
    <row r="28" spans="1:26" x14ac:dyDescent="0.2">
      <c r="B28" s="8"/>
      <c r="D28" s="8"/>
      <c r="E28" s="8"/>
      <c r="K28" s="8"/>
      <c r="L28" s="8"/>
    </row>
    <row r="29" spans="1:26" x14ac:dyDescent="0.2">
      <c r="B29" s="8"/>
      <c r="D29" s="8"/>
      <c r="E29" s="8"/>
      <c r="K29" s="8"/>
      <c r="L29" s="8"/>
    </row>
    <row r="30" spans="1:26" x14ac:dyDescent="0.2">
      <c r="B30" s="8"/>
      <c r="D30" s="8"/>
      <c r="E30" s="8"/>
      <c r="K30" s="8"/>
      <c r="L30" s="8"/>
    </row>
    <row r="31" spans="1:26" x14ac:dyDescent="0.2">
      <c r="B31" s="8"/>
      <c r="D31" s="8"/>
      <c r="E31" s="8"/>
      <c r="K31" s="8"/>
      <c r="L31" s="8"/>
    </row>
    <row r="32" spans="1:26" x14ac:dyDescent="0.2">
      <c r="B32" s="8"/>
      <c r="D32" s="8"/>
      <c r="E32" s="8"/>
      <c r="K32" s="8"/>
      <c r="L32" s="8"/>
    </row>
    <row r="33" spans="9:9" s="8" customFormat="1" x14ac:dyDescent="0.2">
      <c r="I33" s="10"/>
    </row>
    <row r="34" spans="9:9" s="8" customFormat="1" x14ac:dyDescent="0.2">
      <c r="I34" s="10"/>
    </row>
    <row r="35" spans="9:9" s="8" customFormat="1" x14ac:dyDescent="0.2">
      <c r="I35" s="10"/>
    </row>
    <row r="36" spans="9:9" s="8" customFormat="1" x14ac:dyDescent="0.2">
      <c r="I36" s="10"/>
    </row>
    <row r="37" spans="9:9" s="8" customFormat="1" x14ac:dyDescent="0.2">
      <c r="I37" s="10"/>
    </row>
    <row r="38" spans="9:9" s="8" customFormat="1" x14ac:dyDescent="0.2">
      <c r="I38" s="10"/>
    </row>
    <row r="39" spans="9:9" s="8" customFormat="1" x14ac:dyDescent="0.2">
      <c r="I39" s="10"/>
    </row>
    <row r="40" spans="9:9" s="8" customFormat="1" x14ac:dyDescent="0.2">
      <c r="I40" s="10"/>
    </row>
    <row r="41" spans="9:9" s="8" customFormat="1" x14ac:dyDescent="0.2">
      <c r="I41" s="10"/>
    </row>
    <row r="42" spans="9:9" s="8" customFormat="1" x14ac:dyDescent="0.2">
      <c r="I42" s="10"/>
    </row>
    <row r="43" spans="9:9" s="8" customFormat="1" x14ac:dyDescent="0.2">
      <c r="I43" s="10"/>
    </row>
    <row r="44" spans="9:9" s="8" customFormat="1" x14ac:dyDescent="0.2">
      <c r="I44" s="10"/>
    </row>
    <row r="45" spans="9:9" s="8" customFormat="1" x14ac:dyDescent="0.2">
      <c r="I45" s="10"/>
    </row>
    <row r="46" spans="9:9" s="8" customFormat="1" x14ac:dyDescent="0.2">
      <c r="I46" s="10"/>
    </row>
    <row r="47" spans="9:9" s="8" customFormat="1" x14ac:dyDescent="0.2">
      <c r="I47" s="10"/>
    </row>
    <row r="48" spans="9:9" s="8" customFormat="1" x14ac:dyDescent="0.2">
      <c r="I48" s="10"/>
    </row>
    <row r="49" spans="9:9" s="8" customFormat="1" x14ac:dyDescent="0.2">
      <c r="I49" s="10"/>
    </row>
    <row r="50" spans="9:9" s="8" customFormat="1" x14ac:dyDescent="0.2">
      <c r="I50" s="10"/>
    </row>
    <row r="51" spans="9:9" s="8" customFormat="1" x14ac:dyDescent="0.2">
      <c r="I51" s="10"/>
    </row>
    <row r="52" spans="9:9" s="8" customFormat="1" x14ac:dyDescent="0.2">
      <c r="I52" s="10"/>
    </row>
    <row r="53" spans="9:9" s="8" customFormat="1" x14ac:dyDescent="0.2">
      <c r="I53" s="10"/>
    </row>
    <row r="54" spans="9:9" s="8" customFormat="1" x14ac:dyDescent="0.2">
      <c r="I54" s="10"/>
    </row>
    <row r="55" spans="9:9" s="8" customFormat="1" x14ac:dyDescent="0.2">
      <c r="I55" s="10"/>
    </row>
    <row r="56" spans="9:9" s="8" customFormat="1" x14ac:dyDescent="0.2">
      <c r="I56" s="10"/>
    </row>
    <row r="57" spans="9:9" s="8" customFormat="1" x14ac:dyDescent="0.2">
      <c r="I57" s="10"/>
    </row>
    <row r="58" spans="9:9" s="8" customFormat="1" x14ac:dyDescent="0.2">
      <c r="I58" s="10"/>
    </row>
    <row r="59" spans="9:9" s="8" customFormat="1" x14ac:dyDescent="0.2">
      <c r="I59" s="10"/>
    </row>
    <row r="60" spans="9:9" s="8" customFormat="1" x14ac:dyDescent="0.2">
      <c r="I60" s="10"/>
    </row>
    <row r="61" spans="9:9" s="8" customFormat="1" x14ac:dyDescent="0.2">
      <c r="I61" s="10"/>
    </row>
    <row r="62" spans="9:9" s="8" customFormat="1" x14ac:dyDescent="0.2">
      <c r="I62" s="10"/>
    </row>
    <row r="63" spans="9:9" s="8" customFormat="1" x14ac:dyDescent="0.2">
      <c r="I63" s="10"/>
    </row>
    <row r="64" spans="9:9" s="8" customFormat="1" x14ac:dyDescent="0.2">
      <c r="I64" s="10"/>
    </row>
    <row r="65" spans="9:9" s="8" customFormat="1" x14ac:dyDescent="0.2">
      <c r="I65" s="10"/>
    </row>
    <row r="66" spans="9:9" s="8" customFormat="1" x14ac:dyDescent="0.2">
      <c r="I66" s="10"/>
    </row>
    <row r="67" spans="9:9" s="8" customFormat="1" x14ac:dyDescent="0.2">
      <c r="I67" s="10"/>
    </row>
    <row r="68" spans="9:9" s="8" customFormat="1" x14ac:dyDescent="0.2">
      <c r="I68" s="10"/>
    </row>
  </sheetData>
  <mergeCells count="17">
    <mergeCell ref="A18:Z18"/>
    <mergeCell ref="A20:Z20"/>
    <mergeCell ref="A21:Z21"/>
    <mergeCell ref="O2:S2"/>
    <mergeCell ref="A1:B1"/>
    <mergeCell ref="C1:D1"/>
    <mergeCell ref="A2:B2"/>
    <mergeCell ref="E2:F2"/>
    <mergeCell ref="G2:M2"/>
    <mergeCell ref="A3:B3"/>
    <mergeCell ref="E3:F3"/>
    <mergeCell ref="G3:M3"/>
    <mergeCell ref="O3:S3"/>
    <mergeCell ref="A4:B4"/>
    <mergeCell ref="E4:F4"/>
    <mergeCell ref="G4:M4"/>
    <mergeCell ref="O4:S4"/>
  </mergeCells>
  <conditionalFormatting sqref="G10">
    <cfRule type="cellIs" dxfId="18" priority="12" operator="equal">
      <formula>2</formula>
    </cfRule>
  </conditionalFormatting>
  <conditionalFormatting sqref="G13">
    <cfRule type="cellIs" dxfId="17" priority="7" operator="equal">
      <formula>2</formula>
    </cfRule>
  </conditionalFormatting>
  <conditionalFormatting sqref="G16">
    <cfRule type="cellIs" dxfId="16" priority="2" operator="equal">
      <formula>2</formula>
    </cfRule>
  </conditionalFormatting>
  <conditionalFormatting sqref="P9 T9:U9 W9">
    <cfRule type="cellIs" dxfId="15" priority="18" operator="equal">
      <formula>"N"</formula>
    </cfRule>
  </conditionalFormatting>
  <conditionalFormatting sqref="Q9">
    <cfRule type="expression" dxfId="14" priority="16">
      <formula>AND(CELL("type",Q9)="v",Q9&lt;10)</formula>
    </cfRule>
  </conditionalFormatting>
  <conditionalFormatting sqref="Q10 T10:V10">
    <cfRule type="cellIs" dxfId="13" priority="14" operator="equal">
      <formula>"N"</formula>
    </cfRule>
  </conditionalFormatting>
  <conditionalFormatting sqref="Q13 T13:V13">
    <cfRule type="cellIs" dxfId="12" priority="9" operator="equal">
      <formula>"N"</formula>
    </cfRule>
  </conditionalFormatting>
  <conditionalFormatting sqref="Q16 T16:V16">
    <cfRule type="cellIs" dxfId="11" priority="4" operator="equal">
      <formula>"N"</formula>
    </cfRule>
  </conditionalFormatting>
  <conditionalFormatting sqref="R9">
    <cfRule type="cellIs" dxfId="10" priority="17" operator="equal">
      <formula>"n"</formula>
    </cfRule>
  </conditionalFormatting>
  <conditionalFormatting sqref="R10">
    <cfRule type="expression" dxfId="9" priority="13">
      <formula>AND(CELL("type",R10)="v",R10&lt;10)</formula>
    </cfRule>
  </conditionalFormatting>
  <conditionalFormatting sqref="R13">
    <cfRule type="expression" dxfId="8" priority="8">
      <formula>AND(CELL("type",R13)="v",R13&lt;10)</formula>
    </cfRule>
  </conditionalFormatting>
  <conditionalFormatting sqref="R16">
    <cfRule type="expression" dxfId="7" priority="3">
      <formula>AND(CELL("type",R16)="v",R16&lt;10)</formula>
    </cfRule>
  </conditionalFormatting>
  <conditionalFormatting sqref="V9:Y9">
    <cfRule type="cellIs" dxfId="6" priority="19" stopIfTrue="1" operator="equal">
      <formula>"N"</formula>
    </cfRule>
  </conditionalFormatting>
  <conditionalFormatting sqref="W10">
    <cfRule type="cellIs" dxfId="5" priority="11" operator="equal">
      <formula>"b"</formula>
    </cfRule>
  </conditionalFormatting>
  <conditionalFormatting sqref="W13">
    <cfRule type="cellIs" dxfId="4" priority="6" operator="equal">
      <formula>"b"</formula>
    </cfRule>
  </conditionalFormatting>
  <conditionalFormatting sqref="W16">
    <cfRule type="cellIs" dxfId="3" priority="1" operator="equal">
      <formula>"b"</formula>
    </cfRule>
  </conditionalFormatting>
  <conditionalFormatting sqref="X10:Z10">
    <cfRule type="cellIs" dxfId="2" priority="15" stopIfTrue="1" operator="equal">
      <formula>"N"</formula>
    </cfRule>
  </conditionalFormatting>
  <conditionalFormatting sqref="X13:Z13">
    <cfRule type="cellIs" dxfId="1" priority="10" stopIfTrue="1" operator="equal">
      <formula>"N"</formula>
    </cfRule>
  </conditionalFormatting>
  <conditionalFormatting sqref="X16:Z16">
    <cfRule type="cellIs" dxfId="0" priority="5" stopIfTrue="1" operator="equal">
      <formula>"N"</formula>
    </cfRule>
  </conditionalFormatting>
  <pageMargins left="0.7" right="0.7" top="0.75" bottom="0.75" header="0.3" footer="0.3"/>
  <pageSetup paperSize="5" scale="83" fitToHeight="0" orientation="landscape" r:id="rId1"/>
  <headerFooter alignWithMargins="0">
    <oddHeader>&amp;C&amp;"Arial,Bold"&amp;14RFA 2025-215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adec2b34295151f8bcff4b478ae53fb4">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a621331b4d6fd2800e8088ab7b23ec1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D4710E-227D-46F7-ABA1-9CEB5898886E}">
  <ds:schemaRefs>
    <ds:schemaRef ds:uri="http://schemas.microsoft.com/sharepoint/v3/contenttype/forms"/>
  </ds:schemaRefs>
</ds:datastoreItem>
</file>

<file path=customXml/itemProps2.xml><?xml version="1.0" encoding="utf-8"?>
<ds:datastoreItem xmlns:ds="http://schemas.openxmlformats.org/officeDocument/2006/customXml" ds:itemID="{A220A2AF-F920-4B73-9B35-6DC5860F6D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8D3A4A-074C-471F-B1F1-408DE0212038}">
  <ds:schemaRefs>
    <ds:schemaRef ds:uri="http://purl.org/dc/dcmitype/"/>
    <ds:schemaRef ds:uri="http://schemas.microsoft.com/office/2006/metadata/properties"/>
    <ds:schemaRef ds:uri="http://purl.org/dc/terms/"/>
    <ds:schemaRef ds:uri="http://www.w3.org/XML/1998/namespace"/>
    <ds:schemaRef ds:uri="http://schemas.openxmlformats.org/package/2006/metadata/core-properties"/>
    <ds:schemaRef ds:uri="ee2a4f69-3a29-4b24-b170-d37fab3647f8"/>
    <ds:schemaRef ds:uri="http://schemas.microsoft.com/office/2006/documentManagement/types"/>
    <ds:schemaRef ds:uri="http://purl.org/dc/elements/1.1/"/>
    <ds:schemaRef ds:uri="http://schemas.microsoft.com/office/infopath/2007/PartnerControls"/>
    <ds:schemaRef ds:uri="31c33541-f0e7-4482-9c8a-fb53b33b075f"/>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2025-12-10T18:09:45Z</cp:lastPrinted>
  <dcterms:created xsi:type="dcterms:W3CDTF">2025-11-06T21:07:27Z</dcterms:created>
  <dcterms:modified xsi:type="dcterms:W3CDTF">2025-12-10T18:09:58Z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