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15 Military/"/>
    </mc:Choice>
  </mc:AlternateContent>
  <xr:revisionPtr revIDLastSave="0" documentId="8_{6664A820-580B-431A-961B-C7872387F7A2}" xr6:coauthVersionLast="47" xr6:coauthVersionMax="47" xr10:uidLastSave="{00000000-0000-0000-0000-000000000000}"/>
  <bookViews>
    <workbookView xWindow="28680" yWindow="-120" windowWidth="29040" windowHeight="15720" xr2:uid="{D2A9E4C9-CE5E-42D2-815D-DF78001548F4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C4" i="1" s="1"/>
</calcChain>
</file>

<file path=xl/sharedStrings.xml><?xml version="1.0" encoding="utf-8"?>
<sst xmlns="http://schemas.openxmlformats.org/spreadsheetml/2006/main" count="82" uniqueCount="62">
  <si>
    <t xml:space="preserve">Total SAIL Funding </t>
  </si>
  <si>
    <t xml:space="preserve">Total SAIL Allocated </t>
  </si>
  <si>
    <t>Total SAIL Remaining</t>
  </si>
  <si>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</si>
  <si>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</si>
  <si>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</si>
  <si>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</si>
  <si>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</si>
  <si>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</si>
  <si>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Priority Level</t>
  </si>
  <si>
    <t>Dev Category</t>
  </si>
  <si>
    <t>Development Type</t>
  </si>
  <si>
    <t>Demo</t>
  </si>
  <si>
    <t>Units</t>
  </si>
  <si>
    <t>SAIL Request Amount</t>
  </si>
  <si>
    <t>ELI Funding Amount</t>
  </si>
  <si>
    <t>Total SAIL Request Amount (SAIL plus ELI)</t>
  </si>
  <si>
    <t>MMRB Request Amount</t>
  </si>
  <si>
    <t>Non Competitive HC Request Amount</t>
  </si>
  <si>
    <t>Eligible For Funding?</t>
  </si>
  <si>
    <t>Total Points</t>
  </si>
  <si>
    <t>Military Installation</t>
  </si>
  <si>
    <t>Military Region</t>
  </si>
  <si>
    <t>Military Installation Award Tally</t>
  </si>
  <si>
    <t>Corporation Funding PSAU</t>
  </si>
  <si>
    <t>A/B Leveraging</t>
  </si>
  <si>
    <t>Proximity Funding Preference</t>
  </si>
  <si>
    <t>Tier Distance Level</t>
  </si>
  <si>
    <t>Florida Job Creation Preference</t>
  </si>
  <si>
    <t>Lottery Number</t>
  </si>
  <si>
    <t>Fund?</t>
  </si>
  <si>
    <t xml:space="preserve">East Central Florida Region </t>
  </si>
  <si>
    <t>2026-055BS</t>
  </si>
  <si>
    <t>Freedom Point Apartments</t>
  </si>
  <si>
    <t>Brevard</t>
  </si>
  <si>
    <t>M</t>
  </si>
  <si>
    <t>Douglas R. Mayer</t>
  </si>
  <si>
    <t>Stone Soup Development, Inc.; Sailed Homes, LLC</t>
  </si>
  <si>
    <t>NC</t>
  </si>
  <si>
    <t>MR 4</t>
  </si>
  <si>
    <t>F</t>
  </si>
  <si>
    <t>Y</t>
  </si>
  <si>
    <t>Patrick Space Force Base</t>
  </si>
  <si>
    <t>East Central Region</t>
  </si>
  <si>
    <t>A</t>
  </si>
  <si>
    <t>Tampa Bay Region</t>
  </si>
  <si>
    <t>2026-051S</t>
  </si>
  <si>
    <t>Garrison Flats</t>
  </si>
  <si>
    <t>Hillsborough</t>
  </si>
  <si>
    <t>L</t>
  </si>
  <si>
    <t>J. David Heller</t>
  </si>
  <si>
    <t xml:space="preserve">Garrison Flats Developer LLC ; WCZ Development, LLC </t>
  </si>
  <si>
    <t>HR</t>
  </si>
  <si>
    <t>MacDill AFB</t>
  </si>
  <si>
    <t>Remaining Funding</t>
  </si>
  <si>
    <t>2026-048BS</t>
  </si>
  <si>
    <t>Pinnacle Commons</t>
  </si>
  <si>
    <t>Miami-Dade</t>
  </si>
  <si>
    <t>David O. Deutch</t>
  </si>
  <si>
    <t>Pinnacle Communities II, LLC</t>
  </si>
  <si>
    <t>Homestead Air Reserve Base</t>
  </si>
  <si>
    <t>South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</si>
</sst>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4" fontId="3" fillId="0" borderId="0" xfId="2" applyFont="1" applyBorder="1" applyAlignment="1">
      <alignment vertical="center"/>
    </xf>
    <xf numFmtId="44" fontId="3" fillId="0" borderId="0" xfId="2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3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4" fontId="3" fillId="0" borderId="0" xfId="1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3" fillId="0" borderId="0" xfId="1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 applyProtection="1">
      <alignment horizontal="center" vertical="center" textRotation="90" wrapText="1"/>
      <protection locked="0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center" textRotation="90"/>
    </xf>
    <xf numFmtId="0" fontId="6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right" vertical="center" wrapText="1"/>
    </xf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6" fontId="6" fillId="0" borderId="0" xfId="0" applyNumberFormat="1" applyFont="1" applyAlignment="1">
      <alignment horizontal="left" vertical="center" wrapText="1"/>
    </xf>
    <xf numFmtId="164" fontId="6" fillId="0" borderId="0" xfId="1" applyNumberFormat="1" applyFont="1" applyBorder="1" applyAlignment="1">
      <alignment horizontal="right" vertical="center" wrapText="1"/>
    </xf>
    <xf numFmtId="0" fontId="6" fillId="0" borderId="0" xfId="3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3" fontId="6" fillId="0" borderId="0" xfId="1" applyFont="1" applyBorder="1" applyAlignment="1">
      <alignment horizontal="left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6" fontId="8" fillId="0" borderId="3" xfId="0" applyNumberFormat="1" applyFont="1" applyBorder="1" applyAlignment="1">
      <alignment horizontal="left" vertical="center" wrapText="1"/>
    </xf>
    <xf numFmtId="164" fontId="6" fillId="0" borderId="3" xfId="1" applyNumberFormat="1" applyFont="1" applyBorder="1" applyAlignment="1">
      <alignment horizontal="right" vertical="center" wrapText="1"/>
    </xf>
    <xf numFmtId="0" fontId="6" fillId="0" borderId="3" xfId="3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8" fontId="8" fillId="0" borderId="3" xfId="0" applyNumberFormat="1" applyFont="1" applyBorder="1" applyAlignment="1">
      <alignment horizontal="left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/>
    </xf>
  </cellXfs>
  <cellStyles count="4">
    <cellStyle name="Comma" xfId="1" builtinId="3"/>
    <cellStyle name="Comma 3" xfId="3" xr:uid="{50200F28-1853-4AA6-B1F4-D6AEE9D29B2C}"/>
    <cellStyle name="Currency" xfId="2" builtinId="4"/>
    <cellStyle name="Normal" xfId="0" builtinId="0"/>
  </cellStyles>
  <dxfs count="19"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40022-63DD-47AB-8B4C-AB5C9C2222ED}">
  <sheetPr>
    <pageSetUpPr fitToPage="1"/>
  </sheetPr>
  <dimension ref="A1:AB68"/>
  <sheetViews>
    <sheetView showGridLines="0"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E13" sqref="E13"/>
    </sheetView>
  </sheetViews>
  <sheetFormatPr defaultColWidth="9.140625" defaultRowHeight="12.75" x14ac:dyDescent="0.2"/>
  <cols>
    <col min="1" max="1" width="14.5703125" style="13" customWidth="1"/>
    <col min="2" max="2" width="15" style="14" customWidth="1"/>
    <col min="3" max="3" width="11.42578125" style="13" bestFit="1" customWidth="1"/>
    <col min="4" max="4" width="3" style="15" bestFit="1" customWidth="1"/>
    <col min="5" max="5" width="12.85546875" style="15" customWidth="1"/>
    <col min="6" max="6" width="19.28515625" style="13" customWidth="1"/>
    <col min="7" max="7" width="2.85546875" style="13" customWidth="1"/>
    <col min="8" max="8" width="5.140625" style="13" customWidth="1"/>
    <col min="9" max="9" width="5.28515625" style="15" customWidth="1"/>
    <col min="10" max="10" width="3.5703125" style="13" customWidth="1"/>
    <col min="11" max="11" width="4.7109375" style="15" customWidth="1"/>
    <col min="12" max="12" width="8.5703125" style="15" hidden="1" customWidth="1"/>
    <col min="13" max="13" width="9" style="13" hidden="1" customWidth="1"/>
    <col min="14" max="14" width="11.140625" style="13" customWidth="1"/>
    <col min="15" max="15" width="8.140625" style="13" hidden="1" customWidth="1"/>
    <col min="16" max="16" width="5" style="13" hidden="1" customWidth="1"/>
    <col min="17" max="17" width="5.42578125" style="13" bestFit="1" customWidth="1"/>
    <col min="18" max="18" width="3.140625" style="13" bestFit="1" customWidth="1"/>
    <col min="19" max="19" width="11.7109375" style="13" customWidth="1"/>
    <col min="20" max="20" width="12.28515625" style="13" customWidth="1"/>
    <col min="21" max="21" width="10" style="13" customWidth="1"/>
    <col min="22" max="22" width="2.85546875" style="13" hidden="1" customWidth="1"/>
    <col min="23" max="23" width="3.140625" style="13" bestFit="1" customWidth="1"/>
    <col min="24" max="24" width="7.7109375" style="13" bestFit="1" customWidth="1"/>
    <col min="25" max="25" width="7.7109375" style="13" customWidth="1"/>
    <col min="26" max="26" width="7.7109375" style="13" bestFit="1" customWidth="1"/>
    <col min="27" max="27" width="3.140625" style="13" bestFit="1" customWidth="1"/>
    <col min="28" max="28" width="0" style="13" hidden="1" customWidth="1"/>
    <col min="29" max="16384" width="9.140625" style="13"/>
  </cols>
  <sheetData>
    <row r="1" spans="1:28" s="5" customFormat="1" x14ac:dyDescent="0.2">
      <c r="A1" s="1"/>
      <c r="B1" s="1"/>
      <c r="C1" s="1"/>
      <c r="D1" s="1"/>
      <c r="E1" s="2"/>
      <c r="F1" s="3"/>
      <c r="G1" s="2"/>
      <c r="H1" s="3"/>
      <c r="I1" s="4"/>
      <c r="K1" s="2"/>
      <c r="L1" s="2"/>
    </row>
    <row r="2" spans="1:28" s="5" customFormat="1" ht="12.95" customHeight="1" x14ac:dyDescent="0.2">
      <c r="A2" s="6" t="s">
        <v>0</v>
      </c>
      <c r="B2" s="7"/>
      <c r="C2" s="8">
        <v>29746558</v>
      </c>
      <c r="D2" s="2"/>
      <c r="E2" s="9"/>
      <c r="F2" s="9"/>
      <c r="G2" s="10"/>
      <c r="H2" s="10"/>
      <c r="I2" s="10"/>
      <c r="J2" s="10"/>
      <c r="K2" s="10"/>
      <c r="L2" s="10"/>
      <c r="M2" s="10"/>
      <c r="N2" s="11"/>
      <c r="O2" s="9"/>
      <c r="P2" s="9"/>
      <c r="Q2" s="9"/>
      <c r="R2" s="9"/>
      <c r="S2" s="9"/>
      <c r="T2" s="12"/>
    </row>
    <row r="3" spans="1:28" s="5" customFormat="1" ht="12.95" customHeight="1" x14ac:dyDescent="0.2">
      <c r="A3" s="6" t="s">
        <v>1</v>
      </c>
      <c r="B3" s="7"/>
      <c r="C3" s="8">
        <f>SUM(N6:N23)</f>
        <v>29500000</v>
      </c>
      <c r="E3" s="9"/>
      <c r="F3" s="9"/>
      <c r="G3" s="10"/>
      <c r="H3" s="10"/>
      <c r="I3" s="10"/>
      <c r="J3" s="10"/>
      <c r="K3" s="10"/>
      <c r="L3" s="10"/>
      <c r="M3" s="10"/>
      <c r="N3" s="11"/>
      <c r="O3" s="9"/>
      <c r="P3" s="9"/>
      <c r="Q3" s="9"/>
      <c r="R3" s="9"/>
      <c r="S3" s="9"/>
      <c r="T3" s="12"/>
      <c r="U3" s="12"/>
    </row>
    <row r="4" spans="1:28" s="5" customFormat="1" ht="12.95" customHeight="1" x14ac:dyDescent="0.2">
      <c r="A4" s="6" t="s">
        <v>2</v>
      </c>
      <c r="B4" s="7"/>
      <c r="C4" s="8">
        <f>C2-C3</f>
        <v>246558</v>
      </c>
      <c r="E4" s="9"/>
      <c r="F4" s="9"/>
      <c r="G4" s="10"/>
      <c r="H4" s="10"/>
      <c r="I4" s="10"/>
      <c r="J4" s="10"/>
      <c r="K4" s="10"/>
      <c r="L4" s="10"/>
      <c r="M4" s="10"/>
      <c r="N4" s="11"/>
      <c r="O4" s="9"/>
      <c r="P4" s="9"/>
      <c r="Q4" s="9"/>
      <c r="R4" s="9"/>
      <c r="S4" s="9"/>
      <c r="T4" s="12"/>
    </row>
    <row r="5" spans="1:28" x14ac:dyDescent="0.2">
      <c r="J5" s="16"/>
      <c r="K5" s="16"/>
      <c r="L5" s="16"/>
      <c r="P5" s="16"/>
      <c r="Q5" s="16"/>
      <c r="R5" s="16"/>
      <c r="S5" s="16"/>
      <c r="T5" s="16"/>
    </row>
    <row r="6" spans="1:28" x14ac:dyDescent="0.2">
      <c r="B6" s="13"/>
      <c r="D6" s="13"/>
      <c r="E6" s="13"/>
      <c r="K6" s="13"/>
      <c r="L6" s="13"/>
    </row>
    <row r="7" spans="1:28" s="20" customFormat="1" ht="71.099999999999994" customHeight="1" x14ac:dyDescent="0.2">
      <c r="A7" s="17" t="s">
        <v>3</v>
      </c>
      <c r="B7" s="17" t="s">
        <v>4</v>
      </c>
      <c r="C7" s="17" t="s">
        <v>5</v>
      </c>
      <c r="D7" s="17" t="s">
        <v>6</v>
      </c>
      <c r="E7" s="17" t="s">
        <v>7</v>
      </c>
      <c r="F7" s="17" t="s">
        <v>8</v>
      </c>
      <c r="G7" s="17" t="s">
        <v>9</v>
      </c>
      <c r="H7" s="17" t="s">
        <v>10</v>
      </c>
      <c r="I7" s="17" t="s">
        <v>11</v>
      </c>
      <c r="J7" s="17" t="s">
        <v>12</v>
      </c>
      <c r="K7" s="18" t="s">
        <v>13</v>
      </c>
      <c r="L7" s="17" t="s">
        <v>14</v>
      </c>
      <c r="M7" s="17" t="s">
        <v>15</v>
      </c>
      <c r="N7" s="17" t="s">
        <v>16</v>
      </c>
      <c r="O7" s="17" t="s">
        <v>17</v>
      </c>
      <c r="P7" s="18" t="s">
        <v>18</v>
      </c>
      <c r="Q7" s="17" t="s">
        <v>19</v>
      </c>
      <c r="R7" s="17" t="s">
        <v>20</v>
      </c>
      <c r="S7" s="18" t="s">
        <v>21</v>
      </c>
      <c r="T7" s="18" t="s">
        <v>22</v>
      </c>
      <c r="U7" s="18" t="s">
        <v>23</v>
      </c>
      <c r="V7" s="17" t="s">
        <v>24</v>
      </c>
      <c r="W7" s="17" t="s">
        <v>25</v>
      </c>
      <c r="X7" s="17" t="s">
        <v>26</v>
      </c>
      <c r="Y7" s="17" t="s">
        <v>27</v>
      </c>
      <c r="Z7" s="17" t="s">
        <v>28</v>
      </c>
      <c r="AA7" s="17" t="s">
        <v>29</v>
      </c>
      <c r="AB7" s="19" t="s">
        <v>30</v>
      </c>
    </row>
    <row r="8" spans="1:28" x14ac:dyDescent="0.2">
      <c r="A8" s="21"/>
      <c r="B8" s="21"/>
      <c r="C8" s="21"/>
      <c r="D8" s="13"/>
      <c r="E8" s="13"/>
      <c r="K8" s="22"/>
      <c r="L8" s="22"/>
      <c r="M8" s="22"/>
    </row>
    <row r="9" spans="1:28" s="31" customFormat="1" ht="12" x14ac:dyDescent="0.2">
      <c r="A9" s="23" t="s">
        <v>31</v>
      </c>
      <c r="B9" s="21"/>
      <c r="C9" s="21"/>
      <c r="D9" s="24"/>
      <c r="E9" s="21"/>
      <c r="F9" s="21"/>
      <c r="G9" s="24"/>
      <c r="H9" s="24"/>
      <c r="I9" s="24"/>
      <c r="J9" s="24"/>
      <c r="K9" s="25"/>
      <c r="L9" s="25"/>
      <c r="M9" s="26"/>
      <c r="N9" s="25"/>
      <c r="O9" s="25"/>
      <c r="P9" s="27"/>
      <c r="Q9" s="28"/>
      <c r="R9" s="28"/>
      <c r="S9" s="28"/>
      <c r="T9" s="28"/>
      <c r="U9" s="29"/>
      <c r="V9" s="24"/>
      <c r="W9" s="28"/>
      <c r="X9" s="30"/>
      <c r="Y9" s="30"/>
      <c r="Z9" s="24"/>
    </row>
    <row r="10" spans="1:28" ht="36" x14ac:dyDescent="0.2">
      <c r="A10" s="32" t="s">
        <v>32</v>
      </c>
      <c r="B10" s="32" t="s">
        <v>33</v>
      </c>
      <c r="C10" s="32" t="s">
        <v>34</v>
      </c>
      <c r="D10" s="33" t="s">
        <v>35</v>
      </c>
      <c r="E10" s="32" t="s">
        <v>36</v>
      </c>
      <c r="F10" s="32" t="s">
        <v>37</v>
      </c>
      <c r="G10" s="33">
        <v>1</v>
      </c>
      <c r="H10" s="33" t="s">
        <v>38</v>
      </c>
      <c r="I10" s="32" t="s">
        <v>39</v>
      </c>
      <c r="J10" s="33" t="s">
        <v>40</v>
      </c>
      <c r="K10" s="32">
        <v>90</v>
      </c>
      <c r="L10" s="34">
        <v>9500000</v>
      </c>
      <c r="M10" s="34">
        <v>0</v>
      </c>
      <c r="N10" s="35">
        <v>9500000</v>
      </c>
      <c r="O10" s="34">
        <v>14500000</v>
      </c>
      <c r="P10" s="34">
        <v>1267527</v>
      </c>
      <c r="Q10" s="36" t="s">
        <v>41</v>
      </c>
      <c r="R10" s="37">
        <v>10</v>
      </c>
      <c r="S10" s="32" t="s">
        <v>42</v>
      </c>
      <c r="T10" s="32" t="s">
        <v>43</v>
      </c>
      <c r="U10" s="38">
        <v>1</v>
      </c>
      <c r="V10" s="39">
        <v>95889.2</v>
      </c>
      <c r="W10" s="33" t="s">
        <v>44</v>
      </c>
      <c r="X10" s="38" t="s">
        <v>41</v>
      </c>
      <c r="Y10" s="38">
        <v>1</v>
      </c>
      <c r="Z10" s="40" t="s">
        <v>41</v>
      </c>
      <c r="AA10" s="33">
        <v>4</v>
      </c>
      <c r="AB10" s="37" t="s">
        <v>41</v>
      </c>
    </row>
    <row r="11" spans="1:28" x14ac:dyDescent="0.2">
      <c r="A11" s="41"/>
      <c r="B11" s="13"/>
      <c r="D11" s="13"/>
      <c r="E11" s="13"/>
      <c r="K11" s="13"/>
      <c r="L11" s="13"/>
    </row>
    <row r="12" spans="1:28" x14ac:dyDescent="0.2">
      <c r="A12" s="23" t="s">
        <v>45</v>
      </c>
      <c r="B12" s="13"/>
      <c r="D12" s="13"/>
      <c r="E12" s="13"/>
      <c r="K12" s="13"/>
      <c r="L12" s="13"/>
    </row>
    <row r="13" spans="1:28" ht="36" x14ac:dyDescent="0.2">
      <c r="A13" s="32" t="s">
        <v>46</v>
      </c>
      <c r="B13" s="32" t="s">
        <v>47</v>
      </c>
      <c r="C13" s="32" t="s">
        <v>48</v>
      </c>
      <c r="D13" s="33" t="s">
        <v>49</v>
      </c>
      <c r="E13" s="32" t="s">
        <v>50</v>
      </c>
      <c r="F13" s="32" t="s">
        <v>51</v>
      </c>
      <c r="G13" s="33">
        <v>1</v>
      </c>
      <c r="H13" s="33" t="s">
        <v>38</v>
      </c>
      <c r="I13" s="32" t="s">
        <v>52</v>
      </c>
      <c r="J13" s="33" t="s">
        <v>40</v>
      </c>
      <c r="K13" s="32">
        <v>100</v>
      </c>
      <c r="L13" s="34">
        <v>11000000</v>
      </c>
      <c r="M13" s="34">
        <v>0</v>
      </c>
      <c r="N13" s="35">
        <v>11000000</v>
      </c>
      <c r="O13" s="32"/>
      <c r="P13" s="34">
        <v>1904134</v>
      </c>
      <c r="Q13" s="36" t="s">
        <v>41</v>
      </c>
      <c r="R13" s="37">
        <v>10</v>
      </c>
      <c r="S13" s="32" t="s">
        <v>53</v>
      </c>
      <c r="T13" s="32" t="s">
        <v>45</v>
      </c>
      <c r="U13" s="38">
        <v>1</v>
      </c>
      <c r="V13" s="39">
        <v>97655.58</v>
      </c>
      <c r="W13" s="33" t="s">
        <v>44</v>
      </c>
      <c r="X13" s="38" t="s">
        <v>41</v>
      </c>
      <c r="Y13" s="38">
        <v>1</v>
      </c>
      <c r="Z13" s="40" t="s">
        <v>41</v>
      </c>
      <c r="AA13" s="33">
        <v>7</v>
      </c>
      <c r="AB13" s="37" t="s">
        <v>41</v>
      </c>
    </row>
    <row r="14" spans="1:28" x14ac:dyDescent="0.2">
      <c r="A14" s="41"/>
      <c r="B14" s="13"/>
      <c r="D14" s="13"/>
      <c r="E14" s="13"/>
      <c r="K14" s="13"/>
      <c r="L14" s="13"/>
    </row>
    <row r="15" spans="1:28" x14ac:dyDescent="0.2">
      <c r="A15" s="23" t="s">
        <v>54</v>
      </c>
      <c r="B15" s="13"/>
      <c r="D15" s="13"/>
      <c r="E15" s="13"/>
      <c r="K15" s="13"/>
      <c r="L15" s="13"/>
    </row>
    <row r="16" spans="1:28" ht="36" x14ac:dyDescent="0.2">
      <c r="A16" s="32" t="s">
        <v>55</v>
      </c>
      <c r="B16" s="32" t="s">
        <v>56</v>
      </c>
      <c r="C16" s="32" t="s">
        <v>57</v>
      </c>
      <c r="D16" s="33" t="s">
        <v>49</v>
      </c>
      <c r="E16" s="32" t="s">
        <v>58</v>
      </c>
      <c r="F16" s="32" t="s">
        <v>59</v>
      </c>
      <c r="G16" s="33">
        <v>1</v>
      </c>
      <c r="H16" s="33" t="s">
        <v>38</v>
      </c>
      <c r="I16" s="32" t="s">
        <v>52</v>
      </c>
      <c r="J16" s="33" t="s">
        <v>40</v>
      </c>
      <c r="K16" s="32">
        <v>100</v>
      </c>
      <c r="L16" s="34">
        <v>8000000</v>
      </c>
      <c r="M16" s="34">
        <v>1000000</v>
      </c>
      <c r="N16" s="35">
        <v>9000000</v>
      </c>
      <c r="O16" s="34">
        <v>21000000</v>
      </c>
      <c r="P16" s="34">
        <v>1686000</v>
      </c>
      <c r="Q16" s="36" t="s">
        <v>41</v>
      </c>
      <c r="R16" s="37">
        <v>10</v>
      </c>
      <c r="S16" s="32" t="s">
        <v>60</v>
      </c>
      <c r="T16" s="32" t="s">
        <v>61</v>
      </c>
      <c r="U16" s="38">
        <v>1</v>
      </c>
      <c r="V16" s="39">
        <v>71022.240000000005</v>
      </c>
      <c r="W16" s="33" t="s">
        <v>44</v>
      </c>
      <c r="X16" s="38" t="s">
        <v>41</v>
      </c>
      <c r="Y16" s="38">
        <v>1</v>
      </c>
      <c r="Z16" s="40" t="s">
        <v>41</v>
      </c>
      <c r="AA16" s="33">
        <v>8</v>
      </c>
      <c r="AB16" s="37" t="s">
        <v>41</v>
      </c>
    </row>
    <row r="17" spans="9:9" s="13" customFormat="1" x14ac:dyDescent="0.2">
      <c r="I17" s="15"/>
    </row>
    <row r="18" spans="9:9" s="13" customFormat="1" x14ac:dyDescent="0.2">
      <c r="I18" s="15"/>
    </row>
    <row r="19" spans="9:9" s="13" customFormat="1" x14ac:dyDescent="0.2">
      <c r="I19" s="15"/>
    </row>
    <row r="20" spans="9:9" s="13" customFormat="1" x14ac:dyDescent="0.2">
      <c r="I20" s="15"/>
    </row>
    <row r="21" spans="9:9" s="13" customFormat="1" x14ac:dyDescent="0.2">
      <c r="I21" s="15"/>
    </row>
    <row r="22" spans="9:9" s="13" customFormat="1" x14ac:dyDescent="0.2">
      <c r="I22" s="15"/>
    </row>
    <row r="23" spans="9:9" s="13" customFormat="1" x14ac:dyDescent="0.2">
      <c r="I23" s="15"/>
    </row>
    <row r="24" spans="9:9" s="13" customFormat="1" x14ac:dyDescent="0.2">
      <c r="I24" s="15"/>
    </row>
    <row r="25" spans="9:9" s="13" customFormat="1" x14ac:dyDescent="0.2">
      <c r="I25" s="15"/>
    </row>
    <row r="26" spans="9:9" s="13" customFormat="1" x14ac:dyDescent="0.2">
      <c r="I26" s="15"/>
    </row>
    <row r="27" spans="9:9" s="13" customFormat="1" x14ac:dyDescent="0.2">
      <c r="I27" s="15"/>
    </row>
    <row r="28" spans="9:9" s="13" customFormat="1" x14ac:dyDescent="0.2">
      <c r="I28" s="15"/>
    </row>
    <row r="29" spans="9:9" s="13" customFormat="1" x14ac:dyDescent="0.2">
      <c r="I29" s="15"/>
    </row>
    <row r="30" spans="9:9" s="13" customFormat="1" x14ac:dyDescent="0.2">
      <c r="I30" s="15"/>
    </row>
    <row r="31" spans="9:9" s="13" customFormat="1" x14ac:dyDescent="0.2">
      <c r="I31" s="15"/>
    </row>
    <row r="32" spans="9:9" s="13" customFormat="1" x14ac:dyDescent="0.2">
      <c r="I32" s="15"/>
    </row>
    <row r="33" spans="9:9" s="13" customFormat="1" x14ac:dyDescent="0.2">
      <c r="I33" s="15"/>
    </row>
    <row r="34" spans="9:9" s="13" customFormat="1" x14ac:dyDescent="0.2">
      <c r="I34" s="15"/>
    </row>
    <row r="35" spans="9:9" s="13" customFormat="1" x14ac:dyDescent="0.2">
      <c r="I35" s="15"/>
    </row>
    <row r="36" spans="9:9" s="13" customFormat="1" x14ac:dyDescent="0.2">
      <c r="I36" s="15"/>
    </row>
    <row r="37" spans="9:9" s="13" customFormat="1" x14ac:dyDescent="0.2">
      <c r="I37" s="15"/>
    </row>
    <row r="38" spans="9:9" s="13" customFormat="1" x14ac:dyDescent="0.2">
      <c r="I38" s="15"/>
    </row>
    <row r="39" spans="9:9" s="13" customFormat="1" x14ac:dyDescent="0.2">
      <c r="I39" s="15"/>
    </row>
    <row r="40" spans="9:9" s="13" customFormat="1" x14ac:dyDescent="0.2">
      <c r="I40" s="15"/>
    </row>
    <row r="41" spans="9:9" s="13" customFormat="1" x14ac:dyDescent="0.2">
      <c r="I41" s="15"/>
    </row>
    <row r="42" spans="9:9" s="13" customFormat="1" x14ac:dyDescent="0.2">
      <c r="I42" s="15"/>
    </row>
    <row r="43" spans="9:9" s="13" customFormat="1" x14ac:dyDescent="0.2">
      <c r="I43" s="15"/>
    </row>
    <row r="44" spans="9:9" s="13" customFormat="1" x14ac:dyDescent="0.2">
      <c r="I44" s="15"/>
    </row>
    <row r="45" spans="9:9" s="13" customFormat="1" x14ac:dyDescent="0.2">
      <c r="I45" s="15"/>
    </row>
    <row r="46" spans="9:9" s="13" customFormat="1" x14ac:dyDescent="0.2">
      <c r="I46" s="15"/>
    </row>
    <row r="47" spans="9:9" s="13" customFormat="1" x14ac:dyDescent="0.2">
      <c r="I47" s="15"/>
    </row>
    <row r="48" spans="9:9" s="13" customFormat="1" x14ac:dyDescent="0.2">
      <c r="I48" s="15"/>
    </row>
    <row r="49" spans="9:9" s="13" customFormat="1" x14ac:dyDescent="0.2">
      <c r="I49" s="15"/>
    </row>
    <row r="50" spans="9:9" s="13" customFormat="1" x14ac:dyDescent="0.2">
      <c r="I50" s="15"/>
    </row>
    <row r="51" spans="9:9" s="13" customFormat="1" x14ac:dyDescent="0.2">
      <c r="I51" s="15"/>
    </row>
    <row r="52" spans="9:9" s="13" customFormat="1" x14ac:dyDescent="0.2">
      <c r="I52" s="15"/>
    </row>
    <row r="53" spans="9:9" s="13" customFormat="1" x14ac:dyDescent="0.2">
      <c r="I53" s="15"/>
    </row>
    <row r="54" spans="9:9" s="13" customFormat="1" x14ac:dyDescent="0.2">
      <c r="I54" s="15"/>
    </row>
    <row r="55" spans="9:9" s="13" customFormat="1" x14ac:dyDescent="0.2">
      <c r="I55" s="15"/>
    </row>
    <row r="56" spans="9:9" s="13" customFormat="1" x14ac:dyDescent="0.2">
      <c r="I56" s="15"/>
    </row>
    <row r="57" spans="9:9" s="13" customFormat="1" x14ac:dyDescent="0.2">
      <c r="I57" s="15"/>
    </row>
    <row r="58" spans="9:9" s="13" customFormat="1" x14ac:dyDescent="0.2">
      <c r="I58" s="15"/>
    </row>
    <row r="59" spans="9:9" s="13" customFormat="1" x14ac:dyDescent="0.2">
      <c r="I59" s="15"/>
    </row>
    <row r="60" spans="9:9" s="13" customFormat="1" x14ac:dyDescent="0.2">
      <c r="I60" s="15"/>
    </row>
    <row r="61" spans="9:9" s="13" customFormat="1" x14ac:dyDescent="0.2">
      <c r="I61" s="15"/>
    </row>
    <row r="62" spans="9:9" s="13" customFormat="1" x14ac:dyDescent="0.2">
      <c r="I62" s="15"/>
    </row>
    <row r="63" spans="9:9" s="13" customFormat="1" x14ac:dyDescent="0.2">
      <c r="I63" s="15"/>
    </row>
    <row r="64" spans="9:9" s="13" customFormat="1" x14ac:dyDescent="0.2">
      <c r="I64" s="15"/>
    </row>
    <row r="65" spans="9:9" s="13" customFormat="1" x14ac:dyDescent="0.2">
      <c r="I65" s="15"/>
    </row>
    <row r="66" spans="9:9" s="13" customFormat="1" x14ac:dyDescent="0.2">
      <c r="I66" s="15"/>
    </row>
    <row r="67" spans="9:9" s="13" customFormat="1" x14ac:dyDescent="0.2">
      <c r="I67" s="15"/>
    </row>
    <row r="68" spans="9:9" s="13" customFormat="1" x14ac:dyDescent="0.2">
      <c r="I68" s="15"/>
    </row>
  </sheetData>
  <mergeCells count="14">
    <mergeCell ref="A3:B3"/>
    <mergeCell ref="E3:F3"/>
    <mergeCell ref="G3:M3"/>
    <mergeCell ref="O3:S3"/>
    <mergeCell ref="A4:B4"/>
    <mergeCell ref="E4:F4"/>
    <mergeCell ref="G4:M4"/>
    <mergeCell ref="O4:S4"/>
    <mergeCell ref="A1:B1"/>
    <mergeCell ref="C1:D1"/>
    <mergeCell ref="A2:B2"/>
    <mergeCell ref="E2:F2"/>
    <mergeCell ref="G2:M2"/>
    <mergeCell ref="O2:S2"/>
  </mergeCells>
  <conditionalFormatting sqref="G10">
    <cfRule type="cellIs" dxfId="18" priority="12" operator="equal">
      <formula>2</formula>
    </cfRule>
  </conditionalFormatting>
  <conditionalFormatting sqref="G13">
    <cfRule type="cellIs" dxfId="17" priority="7" operator="equal">
      <formula>2</formula>
    </cfRule>
  </conditionalFormatting>
  <conditionalFormatting sqref="G16">
    <cfRule type="cellIs" dxfId="16" priority="2" operator="equal">
      <formula>2</formula>
    </cfRule>
  </conditionalFormatting>
  <conditionalFormatting sqref="P9 T9:U9 W9">
    <cfRule type="cellIs" dxfId="15" priority="18" operator="equal">
      <formula>"N"</formula>
    </cfRule>
  </conditionalFormatting>
  <conditionalFormatting sqref="Q9">
    <cfRule type="expression" dxfId="14" priority="16">
      <formula>AND(CELL("type",Q9)="v",Q9&lt;10)</formula>
    </cfRule>
  </conditionalFormatting>
  <conditionalFormatting sqref="Q10 T10:V10">
    <cfRule type="cellIs" dxfId="13" priority="14" operator="equal">
      <formula>"N"</formula>
    </cfRule>
  </conditionalFormatting>
  <conditionalFormatting sqref="Q13 T13:V13">
    <cfRule type="cellIs" dxfId="12" priority="9" operator="equal">
      <formula>"N"</formula>
    </cfRule>
  </conditionalFormatting>
  <conditionalFormatting sqref="Q16 T16:V16">
    <cfRule type="cellIs" dxfId="11" priority="4" operator="equal">
      <formula>"N"</formula>
    </cfRule>
  </conditionalFormatting>
  <conditionalFormatting sqref="R9">
    <cfRule type="cellIs" dxfId="10" priority="17" operator="equal">
      <formula>"n"</formula>
    </cfRule>
  </conditionalFormatting>
  <conditionalFormatting sqref="R10">
    <cfRule type="expression" dxfId="9" priority="13">
      <formula>AND(CELL("type",R10)="v",R10&lt;10)</formula>
    </cfRule>
  </conditionalFormatting>
  <conditionalFormatting sqref="R13">
    <cfRule type="expression" dxfId="8" priority="8">
      <formula>AND(CELL("type",R13)="v",R13&lt;10)</formula>
    </cfRule>
  </conditionalFormatting>
  <conditionalFormatting sqref="R16">
    <cfRule type="expression" dxfId="7" priority="3">
      <formula>AND(CELL("type",R16)="v",R16&lt;10)</formula>
    </cfRule>
  </conditionalFormatting>
  <conditionalFormatting sqref="V9:Y9">
    <cfRule type="cellIs" dxfId="6" priority="19" stopIfTrue="1" operator="equal">
      <formula>"N"</formula>
    </cfRule>
  </conditionalFormatting>
  <conditionalFormatting sqref="W10">
    <cfRule type="cellIs" dxfId="5" priority="11" operator="equal">
      <formula>"b"</formula>
    </cfRule>
  </conditionalFormatting>
  <conditionalFormatting sqref="W13">
    <cfRule type="cellIs" dxfId="4" priority="6" operator="equal">
      <formula>"b"</formula>
    </cfRule>
  </conditionalFormatting>
  <conditionalFormatting sqref="W16">
    <cfRule type="cellIs" dxfId="3" priority="1" operator="equal">
      <formula>"b"</formula>
    </cfRule>
  </conditionalFormatting>
  <conditionalFormatting sqref="X10:Z10">
    <cfRule type="cellIs" dxfId="2" priority="15" stopIfTrue="1" operator="equal">
      <formula>"N"</formula>
    </cfRule>
  </conditionalFormatting>
  <conditionalFormatting sqref="X13:Z13">
    <cfRule type="cellIs" dxfId="1" priority="10" stopIfTrue="1" operator="equal">
      <formula>"N"</formula>
    </cfRule>
  </conditionalFormatting>
  <conditionalFormatting sqref="X16:Z16">
    <cfRule type="cellIs" dxfId="0" priority="5" stopIfTrue="1" operator="equal">
      <formula>"N"</formula>
    </cfRule>
  </conditionalFormatting>
  <pageMargins left="0.7" right="0.7" top="0.75" bottom="0.75" header="0.3" footer="0.3"/>
  <pageSetup paperSize="5" scale="83" fitToHeight="0" orientation="landscape" r:id="rId1"/>
  <headerFooter alignWithMargins="0">
    <oddHeader>&amp;C&amp;"Arial,Bold"&amp;14RFA 2025-215 – Review Committee Recommendations&amp;RExhibit F,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e13c8a4642538097081a97767c0c016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516afb32c69d842c58067d315d3d9f1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5D3C36-291D-4A77-8180-C7905A7FED62}"/>
</file>

<file path=customXml/itemProps2.xml><?xml version="1.0" encoding="utf-8"?>
<ds:datastoreItem xmlns:ds="http://schemas.openxmlformats.org/officeDocument/2006/customXml" ds:itemID="{A6D4710E-227D-46F7-ABA1-9CEB5898886E}"/>
</file>

<file path=customXml/itemProps3.xml><?xml version="1.0" encoding="utf-8"?>
<ds:datastoreItem xmlns:ds="http://schemas.openxmlformats.org/officeDocument/2006/customXml" ds:itemID="{E98D3A4A-074C-471F-B1F1-408DE02120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2025-11-06T21:07:27Z</dcterms:created>
  <dcterms:modified xsi:type="dcterms:W3CDTF">2025-11-06T21:07:53Z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