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05 SAIL F-E/"/>
    </mc:Choice>
  </mc:AlternateContent>
  <xr:revisionPtr revIDLastSave="24" documentId="8_{0CD29C7C-8560-4F4E-B65E-21038E529188}" xr6:coauthVersionLast="47" xr6:coauthVersionMax="47" xr10:uidLastSave="{F2F1465A-F3BD-4350-B638-8547659A2570}"/>
  <bookViews>
    <workbookView xWindow="-120" yWindow="-120" windowWidth="29040" windowHeight="15720" xr2:uid="{4115DB6D-9A23-4741-B48A-CB3821D4B401}"/>
  </bookViews>
  <sheets>
    <sheet name="All Applications" sheetId="1" r:id="rId1"/>
  </sheets>
  <definedNames>
    <definedName name="_xlnm.Print_Titles" localSheetId="0">'All Applications'!$A:$A,'All Applications'!$1:$1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3" i="1" l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L96" i="1"/>
  <c r="L95" i="1"/>
  <c r="L94" i="1"/>
  <c r="L93" i="1"/>
  <c r="L92" i="1"/>
  <c r="L91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</calcChain>
</file>

<file path=xl/sharedStrings.xml><?xml version="1.0" encoding="utf-8"?>
<sst xmlns="http://schemas.openxmlformats.org/spreadsheetml/2006/main" count="1839" uniqueCount="425">
  <si>
    <t>Application Number</t>
  </si>
  <si>
    <t>Name of Development</t>
  </si>
  <si>
    <t>County</t>
  </si>
  <si>
    <t>County Size</t>
  </si>
  <si>
    <t>Name of Authorized Principal</t>
  </si>
  <si>
    <t>Name of Developers</t>
  </si>
  <si>
    <t>Dev Category</t>
  </si>
  <si>
    <t>Demo. Commitment</t>
  </si>
  <si>
    <t>Total Number of Units</t>
  </si>
  <si>
    <t>SAIL Request</t>
  </si>
  <si>
    <t>ELI Request</t>
  </si>
  <si>
    <t>Total SAIL Request (SAIL + ELI)</t>
  </si>
  <si>
    <t>Eligible For Funding?</t>
  </si>
  <si>
    <t>Veterans Preference?</t>
  </si>
  <si>
    <t>Self-Sourced Applicant?</t>
  </si>
  <si>
    <t>HUD CNI Goal?</t>
  </si>
  <si>
    <t>Family, Preservation Goal</t>
  </si>
  <si>
    <t>Permit Ready Goal</t>
  </si>
  <si>
    <t>Private Entity Goal</t>
  </si>
  <si>
    <t>Priority Level?</t>
  </si>
  <si>
    <t>Total Points</t>
  </si>
  <si>
    <t>Corporation SAIL Funding Per Set-Aside</t>
  </si>
  <si>
    <t>A/B/C Leveraging</t>
  </si>
  <si>
    <t>Proximity Funding Preference</t>
  </si>
  <si>
    <t>Florida Job Creation Preference</t>
  </si>
  <si>
    <t>Lottery Number</t>
  </si>
  <si>
    <t>Eligible Applications</t>
  </si>
  <si>
    <t>2026-063SA</t>
  </si>
  <si>
    <t>Normandy Cove Phase II</t>
  </si>
  <si>
    <t>Duval</t>
  </si>
  <si>
    <t>L</t>
  </si>
  <si>
    <t>Matthew A. Rieger</t>
  </si>
  <si>
    <t>HTG Normandy II Developer, LLC</t>
  </si>
  <si>
    <t>NC</t>
  </si>
  <si>
    <t>F</t>
  </si>
  <si>
    <t>Y</t>
  </si>
  <si>
    <t>N</t>
  </si>
  <si>
    <t>C</t>
  </si>
  <si>
    <t>2026-064SA</t>
  </si>
  <si>
    <t>B'nai B'rith Apartments, IV</t>
  </si>
  <si>
    <t>Broward</t>
  </si>
  <si>
    <t>Dennis J Rice</t>
  </si>
  <si>
    <t>BREC Development, LLC</t>
  </si>
  <si>
    <t>E, Non-ALF</t>
  </si>
  <si>
    <t>B</t>
  </si>
  <si>
    <t>2026-065SA</t>
  </si>
  <si>
    <t>Pinnacle at Cypress, Phase 2</t>
  </si>
  <si>
    <t>David O. Deutch</t>
  </si>
  <si>
    <t>Pinnacle Communities II, LLC</t>
  </si>
  <si>
    <t>2026-066BS</t>
  </si>
  <si>
    <t>Rockledge Apartments</t>
  </si>
  <si>
    <t>Brevard</t>
  </si>
  <si>
    <t>M</t>
  </si>
  <si>
    <t>C. Hunter Nelson</t>
  </si>
  <si>
    <t>ECG Rockledge Developer, LLC</t>
  </si>
  <si>
    <t>2026-067BSA</t>
  </si>
  <si>
    <t>Fifth Street Apartments</t>
  </si>
  <si>
    <t>Manatee</t>
  </si>
  <si>
    <t>ECG Fifth Street Developer, LLC</t>
  </si>
  <si>
    <t>2026-068SA</t>
  </si>
  <si>
    <t>Pinnacle at Audubon Place</t>
  </si>
  <si>
    <t>2026-069SA</t>
  </si>
  <si>
    <t>Tamarac Terrace</t>
  </si>
  <si>
    <t>HTG Tamarac Terrace Developer, LLC</t>
  </si>
  <si>
    <t>2026-070BS</t>
  </si>
  <si>
    <t>350 Overtown</t>
  </si>
  <si>
    <t>Miami-Dade</t>
  </si>
  <si>
    <t>Sydne Garchik</t>
  </si>
  <si>
    <t>MRK Partner Inc.; SFCLT 350 Dev MM LLC</t>
  </si>
  <si>
    <t>2026-071SA</t>
  </si>
  <si>
    <t>Citrus Gardens</t>
  </si>
  <si>
    <t>Orange</t>
  </si>
  <si>
    <t>Louis A Knoble</t>
  </si>
  <si>
    <t>TWG Development, LLC</t>
  </si>
  <si>
    <t>A</t>
  </si>
  <si>
    <t>2026-072SA</t>
  </si>
  <si>
    <t>Leon Landing</t>
  </si>
  <si>
    <t>Louis A. Knoble</t>
  </si>
  <si>
    <t>2026-073SA</t>
  </si>
  <si>
    <t>Rainbow Village II</t>
  </si>
  <si>
    <t>RGC Phase II Developer, LLC</t>
  </si>
  <si>
    <t>2026-074SA</t>
  </si>
  <si>
    <t>Merlin Crossing</t>
  </si>
  <si>
    <t>Jeffrey J. Woda</t>
  </si>
  <si>
    <t>The Woda Group, Inc.</t>
  </si>
  <si>
    <t>2026-075BSA</t>
  </si>
  <si>
    <t>Pinnacle at Tropical Crossings</t>
  </si>
  <si>
    <t>Pinnacle Communities, LLC</t>
  </si>
  <si>
    <t>2026-076BSA</t>
  </si>
  <si>
    <t>Benschley Manor</t>
  </si>
  <si>
    <t>Julie von Weller</t>
  </si>
  <si>
    <t>Benschley Manor Developer, LLC</t>
  </si>
  <si>
    <t>2026-077BSA</t>
  </si>
  <si>
    <t>Peregrine Village</t>
  </si>
  <si>
    <t>Deion R. Lowery</t>
  </si>
  <si>
    <t>DDER Development, LLC</t>
  </si>
  <si>
    <t>2026-078BSA</t>
  </si>
  <si>
    <t>Talland Park</t>
  </si>
  <si>
    <t>Seminole</t>
  </si>
  <si>
    <t>Jonathan L. Wolf</t>
  </si>
  <si>
    <t>Talland Park Developer, LLC; SHA Development, LLC</t>
  </si>
  <si>
    <t>2026-080BSA</t>
  </si>
  <si>
    <t>Hibicus Pointe</t>
  </si>
  <si>
    <t>Michael Ruane</t>
  </si>
  <si>
    <t>CORE Hibiscus Pointe Developer LLC</t>
  </si>
  <si>
    <t>2026-081BSA</t>
  </si>
  <si>
    <t>Autumn Breeze</t>
  </si>
  <si>
    <t>Leon</t>
  </si>
  <si>
    <t>CORE Autumn Breeze Developer LLC</t>
  </si>
  <si>
    <t>2026-082SA</t>
  </si>
  <si>
    <t>Metro Grande I</t>
  </si>
  <si>
    <t>Mara S. Mades</t>
  </si>
  <si>
    <t>Cornerstone Group Partners, LLC</t>
  </si>
  <si>
    <t>2026-084SA</t>
  </si>
  <si>
    <t>Magnolia Senior</t>
  </si>
  <si>
    <t>Carmen Chubb</t>
  </si>
  <si>
    <t>New Affordable Housing Partners, LLC; Tallahassee Housing Economic Corporation</t>
  </si>
  <si>
    <t>2026-085BS</t>
  </si>
  <si>
    <t>Magnolia Gardens</t>
  </si>
  <si>
    <t>Volusia</t>
  </si>
  <si>
    <t>Mark Kemp</t>
  </si>
  <si>
    <t>Mansermar Development, LLC; Rebuild America of Florida, Inc.; Collaborative Housing Solutions, Inc.</t>
  </si>
  <si>
    <t>A/R</t>
  </si>
  <si>
    <t>2026-086BSA</t>
  </si>
  <si>
    <t>Harvest Point Senior Phase III</t>
  </si>
  <si>
    <t>Aaron Gornstein</t>
  </si>
  <si>
    <t>Preservation of Affordable Housing LLC</t>
  </si>
  <si>
    <t>2026-087BSA</t>
  </si>
  <si>
    <t>Southward Village CNI Phase 3</t>
  </si>
  <si>
    <t>Lee</t>
  </si>
  <si>
    <t>Vincent R Bennett</t>
  </si>
  <si>
    <t>Fort Myers Developer, LLC; Southwest Florida Affordable Development, LLC</t>
  </si>
  <si>
    <t>2026-088BSA</t>
  </si>
  <si>
    <t xml:space="preserve">Harvest Point Phase II </t>
  </si>
  <si>
    <t>2026-089SA</t>
  </si>
  <si>
    <t>Cathedral Commons</t>
  </si>
  <si>
    <t>Joseph J. Chambers</t>
  </si>
  <si>
    <t>CDG Cathedral Developer, LLC; JWB Cathedral Developer, LLC</t>
  </si>
  <si>
    <t>2026-090BSA</t>
  </si>
  <si>
    <t>RPV Parcel E</t>
  </si>
  <si>
    <t>Hillsborough</t>
  </si>
  <si>
    <t>Daniel Coakley</t>
  </si>
  <si>
    <t>RPV Parcel E Developer, LLC</t>
  </si>
  <si>
    <t>2026-091BSA</t>
  </si>
  <si>
    <t>Bayside Gardens</t>
  </si>
  <si>
    <t>Okaloosa</t>
  </si>
  <si>
    <t>Carol Gardner</t>
  </si>
  <si>
    <t>25 Robinwood Developers, LLC; Bayside Development of Fort Walton, LLC</t>
  </si>
  <si>
    <t>2026-092SA</t>
  </si>
  <si>
    <t>Luna Landing Family New Construction</t>
  </si>
  <si>
    <t>Pasco</t>
  </si>
  <si>
    <t>Katessa G Archer</t>
  </si>
  <si>
    <t>Port Richey Leased Housing Development V, LLC</t>
  </si>
  <si>
    <t>2026-093SA</t>
  </si>
  <si>
    <t>Oakview Place</t>
  </si>
  <si>
    <t>J. David Page</t>
  </si>
  <si>
    <t xml:space="preserve">	
Southport Development, Inc., a WA corporation doing business in FL as Southport Development Services, Inc.</t>
  </si>
  <si>
    <t>2026-094SA</t>
  </si>
  <si>
    <t>Gallery at SoMi Parc Phase Two</t>
  </si>
  <si>
    <t>Alberto Milo, Jr.</t>
  </si>
  <si>
    <t>Gallery at SoMi Parc Phase Two Developer, LLC</t>
  </si>
  <si>
    <t>2026-095SA</t>
  </si>
  <si>
    <t>The View at Central City</t>
  </si>
  <si>
    <t>J. David Heller</t>
  </si>
  <si>
    <t xml:space="preserve">View at Central City Developer LLC ; WCZ Development LLC </t>
  </si>
  <si>
    <t>2026-096BSA</t>
  </si>
  <si>
    <t>DeSoto Senior Apartments</t>
  </si>
  <si>
    <t xml:space="preserve">DeSoto Senior Developer LLC ; WCZ Development LLC </t>
  </si>
  <si>
    <t>2026-097S</t>
  </si>
  <si>
    <t>Dominium Kissimmee Family</t>
  </si>
  <si>
    <t>Osceola</t>
  </si>
  <si>
    <t>Devon M. Quist</t>
  </si>
  <si>
    <t>Kissimmee Leased Housing Development V, LLC</t>
  </si>
  <si>
    <t>2026-098SA</t>
  </si>
  <si>
    <t>Liberty Square Phase Six</t>
  </si>
  <si>
    <t>Liberty Square Phase Six Developer, LLC</t>
  </si>
  <si>
    <t>2026-099BS</t>
  </si>
  <si>
    <t>Oak Park</t>
  </si>
  <si>
    <t>Alachua</t>
  </si>
  <si>
    <t>Brian Evjen</t>
  </si>
  <si>
    <t>Newstar Development, LLC; GHA Development, LLC</t>
  </si>
  <si>
    <t>2026-100BSA</t>
  </si>
  <si>
    <t>Valencia at Twin Lakes</t>
  </si>
  <si>
    <t>Polk</t>
  </si>
  <si>
    <t>CORE Valencia at Twin Lakes Developer LLC</t>
  </si>
  <si>
    <t>2026-101SA</t>
  </si>
  <si>
    <t>Grand Oaks</t>
  </si>
  <si>
    <t>Pinellas</t>
  </si>
  <si>
    <t>Newstar Development, LLC; PCHA Development, LLC</t>
  </si>
  <si>
    <t>2026-102SA</t>
  </si>
  <si>
    <t>JR Tower</t>
  </si>
  <si>
    <t>Scott Macdonald</t>
  </si>
  <si>
    <t>Blue JRT Developer, LLC</t>
  </si>
  <si>
    <t>2026-103SA</t>
  </si>
  <si>
    <t>Congress Street Apartments</t>
  </si>
  <si>
    <t>ECG Pasco I Developer, LLC</t>
  </si>
  <si>
    <t>2026-104SA</t>
  </si>
  <si>
    <t xml:space="preserve">Cedars Edge Apartment Homes </t>
  </si>
  <si>
    <t>Jared M Houser</t>
  </si>
  <si>
    <t>Pedcor Development Associates, LLC</t>
  </si>
  <si>
    <t>2026-105BSA</t>
  </si>
  <si>
    <t xml:space="preserve">Harbour Oaks </t>
  </si>
  <si>
    <t>Indian River</t>
  </si>
  <si>
    <t>2026-106BSA</t>
  </si>
  <si>
    <t>Wedgewood</t>
  </si>
  <si>
    <t>Hernando</t>
  </si>
  <si>
    <t>2026-107SA</t>
  </si>
  <si>
    <t>Warfield Heights</t>
  </si>
  <si>
    <t xml:space="preserve">Warfield Heights Developer LLC; WCZ Development LLC </t>
  </si>
  <si>
    <t>2026-108S</t>
  </si>
  <si>
    <t>Gallery at Cross Creek</t>
  </si>
  <si>
    <t>Gallery at Cross Creek Developer, LLC</t>
  </si>
  <si>
    <t>2026-109BSA</t>
  </si>
  <si>
    <t>Suntree Commons</t>
  </si>
  <si>
    <t>Janet M Stringfellow</t>
  </si>
  <si>
    <t>L&amp;E Community, LLC; VOAF Ortus Developer, LLC</t>
  </si>
  <si>
    <t>2026-110SA</t>
  </si>
  <si>
    <t>Westside Phase II</t>
  </si>
  <si>
    <t>Darren Smith</t>
  </si>
  <si>
    <t>NSBHDC Developer, LLC; Westside Phase II Fortis Developer, LLC</t>
  </si>
  <si>
    <t>2026-111BS</t>
  </si>
  <si>
    <t>Sound Meadows</t>
  </si>
  <si>
    <t>St. Lucie</t>
  </si>
  <si>
    <t>2026-112SA</t>
  </si>
  <si>
    <t>Peace Village</t>
  </si>
  <si>
    <t>Palm Beach</t>
  </si>
  <si>
    <t>Oscar Sol</t>
  </si>
  <si>
    <t>Peace Village Dev, LLC; GM Peace Village Dev, LLC</t>
  </si>
  <si>
    <t>2026-113S</t>
  </si>
  <si>
    <t>Palmera</t>
  </si>
  <si>
    <t>Christopher P. Barnes</t>
  </si>
  <si>
    <t>BG Kissimmee Developer 1 LLC</t>
  </si>
  <si>
    <t>2026-114S</t>
  </si>
  <si>
    <t>One North</t>
  </si>
  <si>
    <t>BG Tampa Developer 1 LLC</t>
  </si>
  <si>
    <t>2026-115BSA</t>
  </si>
  <si>
    <t>CGPA Parcel B</t>
  </si>
  <si>
    <t>CGPA Parcel B Developer, LLC</t>
  </si>
  <si>
    <t>2026-116BS</t>
  </si>
  <si>
    <t>Tori Meadows</t>
  </si>
  <si>
    <t>James R. Hoover</t>
  </si>
  <si>
    <t xml:space="preserve">TVC Development, Inc. </t>
  </si>
  <si>
    <t>2026-117SA</t>
  </si>
  <si>
    <t>Mobbly Shores</t>
  </si>
  <si>
    <t>Kenneth Naylor</t>
  </si>
  <si>
    <t>Mobbly Shores Development, LLC</t>
  </si>
  <si>
    <t>2026-118SA</t>
  </si>
  <si>
    <t>Ekos Paseo Al Mar</t>
  </si>
  <si>
    <t>Christopher L. Shear</t>
  </si>
  <si>
    <t>MHP Hillsborough I Developer, LLC</t>
  </si>
  <si>
    <t>2026-119SA</t>
  </si>
  <si>
    <t>351 Pompano</t>
  </si>
  <si>
    <t>Daniel F. Acosta</t>
  </si>
  <si>
    <t>ACRUVA Community Developers, LLC</t>
  </si>
  <si>
    <t>2026-120BSA</t>
  </si>
  <si>
    <t>FBC Affordable P1A</t>
  </si>
  <si>
    <t>FBC Affordable P1A Developer, LLC</t>
  </si>
  <si>
    <t>2026-121BSA</t>
  </si>
  <si>
    <t>Perrine Village III</t>
  </si>
  <si>
    <t>Perrine Development III, LLC</t>
  </si>
  <si>
    <t>2026-122SA</t>
  </si>
  <si>
    <t>Dominium Cocoa West</t>
  </si>
  <si>
    <t>Katessa G. Archer</t>
  </si>
  <si>
    <t>Cocoa Leased Housing Development III, LLC</t>
  </si>
  <si>
    <t>2026-123BSA</t>
  </si>
  <si>
    <t xml:space="preserve"> Hartford Apartments</t>
  </si>
  <si>
    <t>Michael Lundy</t>
  </si>
  <si>
    <t>Blue Hartford Developer, LLC ; Housing Authority of the City of St. Petersburg</t>
  </si>
  <si>
    <t>2026-124SA</t>
  </si>
  <si>
    <t>8th Avenue Commons</t>
  </si>
  <si>
    <t>2026-125SA</t>
  </si>
  <si>
    <t>Ekos at Bayonet Point III</t>
  </si>
  <si>
    <t>MHP Pasco III Developer, LLC</t>
  </si>
  <si>
    <t>2026-126BS</t>
  </si>
  <si>
    <t>Claude Pepper III</t>
  </si>
  <si>
    <t>David Burstyn</t>
  </si>
  <si>
    <t>Redwood CP Developer III, LLC</t>
  </si>
  <si>
    <t>2026-128BS</t>
  </si>
  <si>
    <t>Aura at Silver Lake</t>
  </si>
  <si>
    <t>Lake</t>
  </si>
  <si>
    <t>Jose J Figueroa</t>
  </si>
  <si>
    <t>Silver Lake Developer, LLC</t>
  </si>
  <si>
    <t>2026-129BSA</t>
  </si>
  <si>
    <t>The Beacon at Bayside</t>
  </si>
  <si>
    <t>2026-130BSA</t>
  </si>
  <si>
    <t>Arbors at Naranja</t>
  </si>
  <si>
    <t>2026-131SA</t>
  </si>
  <si>
    <t>Villa Esperanza II</t>
  </si>
  <si>
    <t>2026-132SA</t>
  </si>
  <si>
    <t>Ekos Melrose Manors</t>
  </si>
  <si>
    <t>MHP Broward II Developer, LLC</t>
  </si>
  <si>
    <t>2026-133SA</t>
  </si>
  <si>
    <t>Ardent at Gulf View Apartments</t>
  </si>
  <si>
    <t>Doak D. Brown</t>
  </si>
  <si>
    <t>Brownstone Affordable Housing, Ltd.; Mears Development &amp; Construction, Inc.</t>
  </si>
  <si>
    <t>2026-135SA</t>
  </si>
  <si>
    <t>Palm Bluff Commons</t>
  </si>
  <si>
    <t>Brett Green</t>
  </si>
  <si>
    <t>Archway Palm Bluff Commons Developer, LLC; Rise Development Corporation</t>
  </si>
  <si>
    <t>2026-136BSA</t>
  </si>
  <si>
    <t>Latitude 30 Villas</t>
  </si>
  <si>
    <t>Bay</t>
  </si>
  <si>
    <t>Renee Sandell</t>
  </si>
  <si>
    <t>Paces Preservation Partners, LLC</t>
  </si>
  <si>
    <t>2026-137SA</t>
  </si>
  <si>
    <t>Catherine Flon Estates</t>
  </si>
  <si>
    <t>Nikul A Inamdar</t>
  </si>
  <si>
    <t>Catherine Flon Estates Developer, LLC</t>
  </si>
  <si>
    <t>2026-138SA</t>
  </si>
  <si>
    <t>Osprey Sound Phase 2</t>
  </si>
  <si>
    <t>Jonathan A. Gruskin</t>
  </si>
  <si>
    <t>Osprey 2 Developer LP; n/a; n/a</t>
  </si>
  <si>
    <t>2026-139BSA</t>
  </si>
  <si>
    <t>Belmar Cove</t>
  </si>
  <si>
    <t>2026-140BSA</t>
  </si>
  <si>
    <t>River Fox Commons</t>
  </si>
  <si>
    <t>2026-141BSA</t>
  </si>
  <si>
    <t>Autumn Palms North Port</t>
  </si>
  <si>
    <t>Sarasota</t>
  </si>
  <si>
    <t>Michael Allan</t>
  </si>
  <si>
    <t>ReVital Development Group, LLC</t>
  </si>
  <si>
    <t>2026-142BSA</t>
  </si>
  <si>
    <t>Lotus Grove</t>
  </si>
  <si>
    <t>Bryan R Wrigley</t>
  </si>
  <si>
    <t>Lotus FL Development, LLC</t>
  </si>
  <si>
    <t>2026-144BSA</t>
  </si>
  <si>
    <t>Ardent Blu Senior Apartments</t>
  </si>
  <si>
    <t>2026-145BSA</t>
  </si>
  <si>
    <t>The Adderley 2</t>
  </si>
  <si>
    <t>Blue TA2 Developer, LLC</t>
  </si>
  <si>
    <t>2026-146BS</t>
  </si>
  <si>
    <t>University Parkway</t>
  </si>
  <si>
    <t>2026-147BSA</t>
  </si>
  <si>
    <t>Pine Cove at Second</t>
  </si>
  <si>
    <t>Tony Guadagnino</t>
  </si>
  <si>
    <t>Stone Soup Development, Inc.; Woodwater Housing, LLC; Deerfield Beach Housing Authority</t>
  </si>
  <si>
    <t>2026-148BSA</t>
  </si>
  <si>
    <t>Palm Cove Residences</t>
  </si>
  <si>
    <t>Annette Mitchell</t>
  </si>
  <si>
    <t>2026-149BSA</t>
  </si>
  <si>
    <t>New Life Seniors</t>
  </si>
  <si>
    <t>Saki S. Middleton</t>
  </si>
  <si>
    <t>John Stanley Florida Inc.; New Life Ministries of Orlando, Inc.</t>
  </si>
  <si>
    <t>2026-150BSA</t>
  </si>
  <si>
    <t>Heritage Grove</t>
  </si>
  <si>
    <t>Heritage Grove Dev, LLC</t>
  </si>
  <si>
    <t>2026-152BSA</t>
  </si>
  <si>
    <t>Culmer Gardens on 5th Street</t>
  </si>
  <si>
    <t>Culmer Gardens on 5th St Development, LLC</t>
  </si>
  <si>
    <t>2026-153BSA</t>
  </si>
  <si>
    <t>Bradley Pines</t>
  </si>
  <si>
    <t>2026-154BSA*</t>
  </si>
  <si>
    <t>Bradley Gardens</t>
  </si>
  <si>
    <t>2026-155BSA</t>
  </si>
  <si>
    <t>Autumn Palms Fort Myers</t>
  </si>
  <si>
    <t>Ineligible Applications</t>
  </si>
  <si>
    <t>2026-079BSA</t>
  </si>
  <si>
    <t>Skyline Square</t>
  </si>
  <si>
    <t>CORE Skyline Square North Developer LLC</t>
  </si>
  <si>
    <t>2026-083BSA</t>
  </si>
  <si>
    <t>Belleview Manor</t>
  </si>
  <si>
    <t>Patrick E. Law</t>
  </si>
  <si>
    <t>ARD Belleview Manor, LLC; New South Residential, LLC</t>
  </si>
  <si>
    <t>2026-127BS</t>
  </si>
  <si>
    <t>Gwen Cherry</t>
  </si>
  <si>
    <t>Magasi Redwood GC Developer I, LLC</t>
  </si>
  <si>
    <t>2026-134BS</t>
  </si>
  <si>
    <t>Zephyrhills</t>
  </si>
  <si>
    <t>John Stanley Florida Inc.</t>
  </si>
  <si>
    <t>2026-143BSA</t>
  </si>
  <si>
    <t>Westview Apartments</t>
  </si>
  <si>
    <t>Tanya Eastwood</t>
  </si>
  <si>
    <t>Harmony Housing Affordable Development Inc.; Westview RE LLC</t>
  </si>
  <si>
    <t>2026-151BS</t>
  </si>
  <si>
    <t>Reserve at Aspen Lakes</t>
  </si>
  <si>
    <t>Kathy Makino-Leipsitz</t>
  </si>
  <si>
    <t>Reserve at Aspen Lakes Developer LLC</t>
  </si>
  <si>
    <t>Baker</t>
  </si>
  <si>
    <t>S</t>
  </si>
  <si>
    <t>Bradford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</si>
  <si>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</si>
  <si>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</si>
  <si>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</si>
  <si>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</si>
  <si>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</si>
  <si>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</si>
  <si>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</si>
  <si>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</si>
  <si>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</si>
  <si>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</si>
  <si>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</si>
  <si>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</si>
  <si>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</si>
  <si>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</si>
  <si>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</si>
  <si>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</si>
  <si>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</si>
  <si>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</si>
  <si>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Highlands</t>
  </si>
  <si>
    <t>Holmes</t>
  </si>
  <si>
    <t>Jackson</t>
  </si>
  <si>
    <t>Jefferson</t>
  </si>
  <si>
    <t>Lafayette</t>
  </si>
  <si>
    <t>Levy</t>
  </si>
  <si>
    <t>Liberty</t>
  </si>
  <si>
    <t>Madison</t>
  </si>
  <si>
    <t>Marion</t>
  </si>
  <si>
    <t>Martin</t>
  </si>
  <si>
    <t>Monroe</t>
  </si>
  <si>
    <t>Nassau</t>
  </si>
  <si>
    <t>Okeechobee</t>
  </si>
  <si>
    <t>Putnam</t>
  </si>
  <si>
    <t>Saint Johns</t>
  </si>
  <si>
    <t>Saint Lucie</t>
  </si>
  <si>
    <t>Santa Rosa</t>
  </si>
  <si>
    <t>Sumter</t>
  </si>
  <si>
    <t>Suwannee</t>
  </si>
  <si>
    <t>Taylor</t>
  </si>
  <si>
    <t>Union</t>
  </si>
  <si>
    <t>Wakulla</t>
  </si>
  <si>
    <t>Walton</t>
  </si>
  <si>
    <t>Washington</t>
  </si>
  <si>
    <t>*Corporation Funding Per Set-Aside was revised during scoring.  This affected the A/B/C Leveraging Classification.</t>
  </si>
  <si>
    <t>On December 12, 2025, the Board of Directors of Florida Housing Finance Corporation approved the Review Committee’s motion to adopt the scoring results above.</t>
  </si>
  <si>
    <t xml:space="preserve">
Any Applicant may file a notice of protest and a formal written protest in accordance with Section 120.57(3), Fla. Stat., Rule Chapter 28-110, F.A.C., and Rule 67-60.009, F.A.C.  Failure to file a protest within the time prescribed in Section 120.57(3), Fla. Stat., shall constitute a waiver of proceedings under Chapter 120, Fla. Stat.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</si>
</sst>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1" xfId="0" applyFont="1" applyBorder="1" applyAlignment="1" applyProtection="1">
      <alignment horizontal="center" vertical="center" textRotation="90" wrapText="1" readingOrder="1"/>
      <protection locked="0"/>
    </xf>
    <xf numFmtId="0" fontId="2" fillId="0" borderId="1" xfId="0" applyFont="1" applyBorder="1" applyAlignment="1" applyProtection="1">
      <alignment horizontal="center" vertical="center" textRotation="90" wrapText="1"/>
      <protection locked="0"/>
    </xf>
    <xf numFmtId="44" fontId="2" fillId="0" borderId="1" xfId="2" applyFont="1" applyFill="1" applyBorder="1" applyAlignment="1" applyProtection="1">
      <alignment horizontal="center" vertical="center" textRotation="90" wrapText="1" readingOrder="1"/>
      <protection locked="0"/>
    </xf>
    <xf numFmtId="0" fontId="2" fillId="0" borderId="0" xfId="0" applyFont="1" applyAlignment="1">
      <alignment horizontal="center" vertical="center" textRotation="90" readingOrder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6" fontId="4" fillId="0" borderId="0" xfId="0" applyNumberFormat="1" applyFont="1" applyAlignment="1">
      <alignment horizontal="left" vertical="center" wrapText="1"/>
    </xf>
    <xf numFmtId="164" fontId="5" fillId="0" borderId="0" xfId="1" applyNumberFormat="1" applyFont="1" applyFill="1" applyBorder="1" applyAlignment="1" applyProtection="1">
      <alignment vertical="center" wrapText="1" readingOrder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8" fontId="4" fillId="0" borderId="0" xfId="0" applyNumberFormat="1" applyFont="1" applyAlignment="1">
      <alignment horizontal="left" vertical="center" wrapText="1"/>
    </xf>
    <xf numFmtId="8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6" fontId="4" fillId="0" borderId="1" xfId="0" applyNumberFormat="1" applyFont="1" applyBorder="1" applyAlignment="1">
      <alignment horizontal="left" vertical="center" wrapText="1"/>
    </xf>
    <xf numFmtId="164" fontId="5" fillId="0" borderId="2" xfId="1" applyNumberFormat="1" applyFont="1" applyFill="1" applyBorder="1" applyAlignment="1" applyProtection="1">
      <alignment vertical="center" wrapText="1" readingOrder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8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1" fontId="5" fillId="0" borderId="1" xfId="0" applyNumberFormat="1" applyFont="1" applyBorder="1" applyAlignment="1" applyProtection="1">
      <alignment horizontal="center" vertical="center" wrapText="1" readingOrder="1"/>
      <protection locked="0"/>
    </xf>
    <xf numFmtId="164" fontId="5" fillId="0" borderId="1" xfId="1" applyNumberFormat="1" applyFont="1" applyFill="1" applyBorder="1" applyAlignment="1" applyProtection="1">
      <alignment vertical="center" wrapText="1" readingOrder="1"/>
      <protection locked="0"/>
    </xf>
    <xf numFmtId="8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6" fontId="5" fillId="0" borderId="0" xfId="0" applyNumberFormat="1" applyFont="1" applyAlignment="1">
      <alignment horizontal="left" vertical="center" wrapText="1"/>
    </xf>
    <xf numFmtId="8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44" fontId="5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82ACC-669D-45E5-BC26-98B71F422BE8}">
  <sheetPr>
    <pageSetUpPr fitToPage="1"/>
  </sheetPr>
  <dimension ref="A1:AA169"/>
  <sheetViews>
    <sheetView showGridLines="0"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80" sqref="C180"/>
    </sheetView>
  </sheetViews>
  <sheetFormatPr defaultColWidth="9.42578125" defaultRowHeight="12" x14ac:dyDescent="0.2"/>
  <cols>
    <col min="1" max="1" width="12" style="35" customWidth="1"/>
    <col min="2" max="2" width="13.85546875" style="36" customWidth="1"/>
    <col min="3" max="3" width="10.42578125" style="16" customWidth="1"/>
    <col min="4" max="4" width="4.85546875" style="15" customWidth="1"/>
    <col min="5" max="5" width="9.5703125" style="16" customWidth="1"/>
    <col min="6" max="6" width="26.42578125" style="16" customWidth="1"/>
    <col min="7" max="7" width="5.42578125" style="16" customWidth="1"/>
    <col min="8" max="8" width="6.42578125" style="11" customWidth="1"/>
    <col min="9" max="9" width="5.42578125" style="16" customWidth="1"/>
    <col min="10" max="10" width="10.42578125" style="37" hidden="1" customWidth="1"/>
    <col min="11" max="11" width="9.5703125" style="16" hidden="1" customWidth="1"/>
    <col min="12" max="12" width="10" style="37" bestFit="1" customWidth="1"/>
    <col min="13" max="13" width="7.42578125" style="16" customWidth="1"/>
    <col min="14" max="15" width="4.42578125" style="15" customWidth="1"/>
    <col min="16" max="16" width="4.85546875" style="15" bestFit="1" customWidth="1"/>
    <col min="17" max="17" width="4.42578125" style="15" customWidth="1"/>
    <col min="18" max="20" width="4.5703125" style="15" customWidth="1"/>
    <col min="21" max="21" width="4.5703125" style="16" customWidth="1"/>
    <col min="22" max="22" width="10.42578125" style="16" hidden="1" customWidth="1"/>
    <col min="23" max="24" width="5.140625" style="16" bestFit="1" customWidth="1"/>
    <col min="25" max="25" width="2.7109375" style="16" bestFit="1" customWidth="1"/>
    <col min="26" max="26" width="2.85546875" style="16" customWidth="1"/>
    <col min="27" max="16384" width="9.42578125" style="16"/>
  </cols>
  <sheetData>
    <row r="1" spans="1:26" s="4" customFormat="1" ht="86.8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8.75" customHeight="1" x14ac:dyDescent="0.2">
      <c r="A2" s="5" t="s">
        <v>26</v>
      </c>
      <c r="B2" s="6"/>
      <c r="C2" s="6"/>
      <c r="D2" s="7"/>
      <c r="E2" s="6"/>
      <c r="F2" s="6"/>
      <c r="G2" s="7"/>
      <c r="H2" s="6"/>
      <c r="I2" s="7"/>
      <c r="J2" s="8"/>
      <c r="K2" s="8"/>
      <c r="L2" s="9"/>
      <c r="M2" s="10"/>
      <c r="N2" s="10"/>
      <c r="O2" s="10"/>
      <c r="P2" s="10"/>
      <c r="Q2" s="10"/>
      <c r="R2" s="10"/>
      <c r="S2" s="11"/>
      <c r="T2" s="11"/>
      <c r="U2" s="12"/>
      <c r="V2" s="13"/>
      <c r="W2" s="14"/>
      <c r="X2" s="15"/>
      <c r="Y2" s="15"/>
      <c r="Z2" s="7"/>
    </row>
    <row r="3" spans="1:26" ht="24" x14ac:dyDescent="0.2">
      <c r="A3" s="17" t="s">
        <v>27</v>
      </c>
      <c r="B3" s="17" t="s">
        <v>28</v>
      </c>
      <c r="C3" s="17" t="s">
        <v>29</v>
      </c>
      <c r="D3" s="18" t="s">
        <v>30</v>
      </c>
      <c r="E3" s="17" t="s">
        <v>31</v>
      </c>
      <c r="F3" s="17" t="s">
        <v>32</v>
      </c>
      <c r="G3" s="18" t="s">
        <v>33</v>
      </c>
      <c r="H3" s="17" t="s">
        <v>34</v>
      </c>
      <c r="I3" s="18">
        <v>99</v>
      </c>
      <c r="J3" s="19">
        <v>4670000</v>
      </c>
      <c r="K3" s="19">
        <v>746700</v>
      </c>
      <c r="L3" s="20">
        <f t="shared" ref="L3:L66" si="0">J3+K3</f>
        <v>5416700</v>
      </c>
      <c r="M3" s="21" t="s">
        <v>35</v>
      </c>
      <c r="N3" s="21" t="s">
        <v>36</v>
      </c>
      <c r="O3" s="21" t="s">
        <v>35</v>
      </c>
      <c r="P3" s="21" t="s">
        <v>36</v>
      </c>
      <c r="Q3" s="21" t="s">
        <v>36</v>
      </c>
      <c r="R3" s="21" t="s">
        <v>36</v>
      </c>
      <c r="S3" s="22" t="s">
        <v>36</v>
      </c>
      <c r="T3" s="22">
        <v>1</v>
      </c>
      <c r="U3" s="23">
        <v>21</v>
      </c>
      <c r="V3" s="24">
        <v>46077.33</v>
      </c>
      <c r="W3" s="18" t="s">
        <v>37</v>
      </c>
      <c r="X3" s="25" t="s">
        <v>35</v>
      </c>
      <c r="Y3" s="25" t="s">
        <v>35</v>
      </c>
      <c r="Z3" s="18">
        <v>60</v>
      </c>
    </row>
    <row r="4" spans="1:26" ht="24" x14ac:dyDescent="0.2">
      <c r="A4" s="17" t="s">
        <v>38</v>
      </c>
      <c r="B4" s="17" t="s">
        <v>39</v>
      </c>
      <c r="C4" s="17" t="s">
        <v>40</v>
      </c>
      <c r="D4" s="18" t="s">
        <v>30</v>
      </c>
      <c r="E4" s="17" t="s">
        <v>41</v>
      </c>
      <c r="F4" s="17" t="s">
        <v>42</v>
      </c>
      <c r="G4" s="18" t="s">
        <v>33</v>
      </c>
      <c r="H4" s="17" t="s">
        <v>43</v>
      </c>
      <c r="I4" s="18">
        <v>67</v>
      </c>
      <c r="J4" s="19">
        <v>5000000</v>
      </c>
      <c r="K4" s="19">
        <v>800500</v>
      </c>
      <c r="L4" s="20">
        <f t="shared" si="0"/>
        <v>5800500</v>
      </c>
      <c r="M4" s="21" t="s">
        <v>35</v>
      </c>
      <c r="N4" s="21" t="s">
        <v>35</v>
      </c>
      <c r="O4" s="21" t="s">
        <v>36</v>
      </c>
      <c r="P4" s="21" t="s">
        <v>36</v>
      </c>
      <c r="Q4" s="21" t="s">
        <v>36</v>
      </c>
      <c r="R4" s="21" t="s">
        <v>36</v>
      </c>
      <c r="S4" s="22" t="s">
        <v>36</v>
      </c>
      <c r="T4" s="22">
        <v>1</v>
      </c>
      <c r="U4" s="26">
        <v>15</v>
      </c>
      <c r="V4" s="24">
        <v>59657.7</v>
      </c>
      <c r="W4" s="18" t="s">
        <v>44</v>
      </c>
      <c r="X4" s="21" t="s">
        <v>35</v>
      </c>
      <c r="Y4" s="21" t="s">
        <v>35</v>
      </c>
      <c r="Z4" s="18">
        <v>61</v>
      </c>
    </row>
    <row r="5" spans="1:26" ht="24" x14ac:dyDescent="0.2">
      <c r="A5" s="17" t="s">
        <v>45</v>
      </c>
      <c r="B5" s="17" t="s">
        <v>46</v>
      </c>
      <c r="C5" s="17" t="s">
        <v>40</v>
      </c>
      <c r="D5" s="18" t="s">
        <v>30</v>
      </c>
      <c r="E5" s="17" t="s">
        <v>47</v>
      </c>
      <c r="F5" s="17" t="s">
        <v>48</v>
      </c>
      <c r="G5" s="18" t="s">
        <v>33</v>
      </c>
      <c r="H5" s="17" t="s">
        <v>43</v>
      </c>
      <c r="I5" s="18">
        <v>96</v>
      </c>
      <c r="J5" s="19">
        <v>8800000</v>
      </c>
      <c r="K5" s="19">
        <v>1000000</v>
      </c>
      <c r="L5" s="20">
        <f t="shared" si="0"/>
        <v>9800000</v>
      </c>
      <c r="M5" s="21" t="s">
        <v>35</v>
      </c>
      <c r="N5" s="21" t="s">
        <v>35</v>
      </c>
      <c r="O5" s="21" t="s">
        <v>36</v>
      </c>
      <c r="P5" s="21" t="s">
        <v>36</v>
      </c>
      <c r="Q5" s="21" t="s">
        <v>36</v>
      </c>
      <c r="R5" s="21" t="s">
        <v>36</v>
      </c>
      <c r="S5" s="22" t="s">
        <v>36</v>
      </c>
      <c r="T5" s="22">
        <v>1</v>
      </c>
      <c r="U5" s="26">
        <v>15</v>
      </c>
      <c r="V5" s="24">
        <v>64517.2</v>
      </c>
      <c r="W5" s="18" t="s">
        <v>44</v>
      </c>
      <c r="X5" s="21" t="s">
        <v>35</v>
      </c>
      <c r="Y5" s="21" t="s">
        <v>35</v>
      </c>
      <c r="Z5" s="18">
        <v>27</v>
      </c>
    </row>
    <row r="6" spans="1:26" ht="24" x14ac:dyDescent="0.2">
      <c r="A6" s="17" t="s">
        <v>49</v>
      </c>
      <c r="B6" s="17" t="s">
        <v>50</v>
      </c>
      <c r="C6" s="17" t="s">
        <v>51</v>
      </c>
      <c r="D6" s="18" t="s">
        <v>52</v>
      </c>
      <c r="E6" s="17" t="s">
        <v>53</v>
      </c>
      <c r="F6" s="17" t="s">
        <v>54</v>
      </c>
      <c r="G6" s="18" t="s">
        <v>33</v>
      </c>
      <c r="H6" s="17" t="s">
        <v>34</v>
      </c>
      <c r="I6" s="18">
        <v>90</v>
      </c>
      <c r="J6" s="19">
        <v>3000000</v>
      </c>
      <c r="K6" s="19">
        <v>742000</v>
      </c>
      <c r="L6" s="20">
        <f t="shared" si="0"/>
        <v>3742000</v>
      </c>
      <c r="M6" s="21" t="s">
        <v>35</v>
      </c>
      <c r="N6" s="21" t="s">
        <v>36</v>
      </c>
      <c r="O6" s="21" t="s">
        <v>35</v>
      </c>
      <c r="P6" s="21" t="s">
        <v>36</v>
      </c>
      <c r="Q6" s="21" t="s">
        <v>36</v>
      </c>
      <c r="R6" s="21" t="s">
        <v>36</v>
      </c>
      <c r="S6" s="22" t="s">
        <v>36</v>
      </c>
      <c r="T6" s="22">
        <v>1</v>
      </c>
      <c r="U6" s="23">
        <v>19</v>
      </c>
      <c r="V6" s="24">
        <v>30000</v>
      </c>
      <c r="W6" s="18" t="s">
        <v>44</v>
      </c>
      <c r="X6" s="25" t="s">
        <v>35</v>
      </c>
      <c r="Y6" s="25" t="s">
        <v>35</v>
      </c>
      <c r="Z6" s="18">
        <v>80</v>
      </c>
    </row>
    <row r="7" spans="1:26" ht="24" x14ac:dyDescent="0.2">
      <c r="A7" s="17" t="s">
        <v>55</v>
      </c>
      <c r="B7" s="17" t="s">
        <v>56</v>
      </c>
      <c r="C7" s="17" t="s">
        <v>57</v>
      </c>
      <c r="D7" s="18" t="s">
        <v>52</v>
      </c>
      <c r="E7" s="17" t="s">
        <v>53</v>
      </c>
      <c r="F7" s="17" t="s">
        <v>58</v>
      </c>
      <c r="G7" s="18" t="s">
        <v>33</v>
      </c>
      <c r="H7" s="17" t="s">
        <v>34</v>
      </c>
      <c r="I7" s="18">
        <v>90</v>
      </c>
      <c r="J7" s="19">
        <v>3200000</v>
      </c>
      <c r="K7" s="19">
        <v>983100</v>
      </c>
      <c r="L7" s="20">
        <f t="shared" si="0"/>
        <v>4183100</v>
      </c>
      <c r="M7" s="21" t="s">
        <v>35</v>
      </c>
      <c r="N7" s="21" t="s">
        <v>36</v>
      </c>
      <c r="O7" s="21" t="s">
        <v>35</v>
      </c>
      <c r="P7" s="21" t="s">
        <v>36</v>
      </c>
      <c r="Q7" s="21" t="s">
        <v>36</v>
      </c>
      <c r="R7" s="21" t="s">
        <v>36</v>
      </c>
      <c r="S7" s="22" t="s">
        <v>36</v>
      </c>
      <c r="T7" s="22">
        <v>1</v>
      </c>
      <c r="U7" s="23">
        <v>19</v>
      </c>
      <c r="V7" s="24">
        <v>34730.67</v>
      </c>
      <c r="W7" s="18" t="s">
        <v>44</v>
      </c>
      <c r="X7" s="25" t="s">
        <v>35</v>
      </c>
      <c r="Y7" s="25" t="s">
        <v>35</v>
      </c>
      <c r="Z7" s="18">
        <v>52</v>
      </c>
    </row>
    <row r="8" spans="1:26" ht="24" x14ac:dyDescent="0.2">
      <c r="A8" s="17" t="s">
        <v>59</v>
      </c>
      <c r="B8" s="17" t="s">
        <v>60</v>
      </c>
      <c r="C8" s="17" t="s">
        <v>40</v>
      </c>
      <c r="D8" s="18" t="s">
        <v>30</v>
      </c>
      <c r="E8" s="17" t="s">
        <v>47</v>
      </c>
      <c r="F8" s="17" t="s">
        <v>48</v>
      </c>
      <c r="G8" s="18" t="s">
        <v>33</v>
      </c>
      <c r="H8" s="17" t="s">
        <v>43</v>
      </c>
      <c r="I8" s="18">
        <v>116</v>
      </c>
      <c r="J8" s="19">
        <v>9600000</v>
      </c>
      <c r="K8" s="19">
        <v>1000000</v>
      </c>
      <c r="L8" s="20">
        <f t="shared" si="0"/>
        <v>10600000</v>
      </c>
      <c r="M8" s="27" t="s">
        <v>35</v>
      </c>
      <c r="N8" s="21" t="s">
        <v>35</v>
      </c>
      <c r="O8" s="21" t="s">
        <v>36</v>
      </c>
      <c r="P8" s="21" t="s">
        <v>36</v>
      </c>
      <c r="Q8" s="21" t="s">
        <v>36</v>
      </c>
      <c r="R8" s="21" t="s">
        <v>36</v>
      </c>
      <c r="S8" s="22" t="s">
        <v>36</v>
      </c>
      <c r="T8" s="22">
        <v>1</v>
      </c>
      <c r="U8" s="28">
        <v>15</v>
      </c>
      <c r="V8" s="24">
        <v>65380.6</v>
      </c>
      <c r="W8" s="18" t="s">
        <v>44</v>
      </c>
      <c r="X8" s="27" t="s">
        <v>35</v>
      </c>
      <c r="Y8" s="27" t="s">
        <v>35</v>
      </c>
      <c r="Z8" s="18">
        <v>54</v>
      </c>
    </row>
    <row r="9" spans="1:26" ht="24" x14ac:dyDescent="0.2">
      <c r="A9" s="17" t="s">
        <v>61</v>
      </c>
      <c r="B9" s="17" t="s">
        <v>62</v>
      </c>
      <c r="C9" s="17" t="s">
        <v>40</v>
      </c>
      <c r="D9" s="18" t="s">
        <v>30</v>
      </c>
      <c r="E9" s="17" t="s">
        <v>31</v>
      </c>
      <c r="F9" s="17" t="s">
        <v>63</v>
      </c>
      <c r="G9" s="18" t="s">
        <v>33</v>
      </c>
      <c r="H9" s="17" t="s">
        <v>43</v>
      </c>
      <c r="I9" s="18">
        <v>100</v>
      </c>
      <c r="J9" s="19">
        <v>7250000</v>
      </c>
      <c r="K9" s="19">
        <v>1000000</v>
      </c>
      <c r="L9" s="20">
        <f t="shared" si="0"/>
        <v>8250000</v>
      </c>
      <c r="M9" s="21" t="s">
        <v>35</v>
      </c>
      <c r="N9" s="21" t="s">
        <v>35</v>
      </c>
      <c r="O9" s="21" t="s">
        <v>36</v>
      </c>
      <c r="P9" s="21" t="s">
        <v>36</v>
      </c>
      <c r="Q9" s="21" t="s">
        <v>36</v>
      </c>
      <c r="R9" s="21" t="s">
        <v>36</v>
      </c>
      <c r="S9" s="22" t="s">
        <v>36</v>
      </c>
      <c r="T9" s="22">
        <v>1</v>
      </c>
      <c r="U9" s="23">
        <v>15</v>
      </c>
      <c r="V9" s="24">
        <v>57957.45</v>
      </c>
      <c r="W9" s="18" t="s">
        <v>44</v>
      </c>
      <c r="X9" s="25" t="s">
        <v>35</v>
      </c>
      <c r="Y9" s="25" t="s">
        <v>35</v>
      </c>
      <c r="Z9" s="18">
        <v>35</v>
      </c>
    </row>
    <row r="10" spans="1:26" ht="24" x14ac:dyDescent="0.2">
      <c r="A10" s="17" t="s">
        <v>64</v>
      </c>
      <c r="B10" s="17" t="s">
        <v>65</v>
      </c>
      <c r="C10" s="17" t="s">
        <v>66</v>
      </c>
      <c r="D10" s="18" t="s">
        <v>30</v>
      </c>
      <c r="E10" s="17" t="s">
        <v>67</v>
      </c>
      <c r="F10" s="17" t="s">
        <v>68</v>
      </c>
      <c r="G10" s="18" t="s">
        <v>33</v>
      </c>
      <c r="H10" s="17" t="s">
        <v>34</v>
      </c>
      <c r="I10" s="18">
        <v>173</v>
      </c>
      <c r="J10" s="19">
        <v>8000000</v>
      </c>
      <c r="K10" s="19">
        <v>0</v>
      </c>
      <c r="L10" s="20">
        <f t="shared" si="0"/>
        <v>8000000</v>
      </c>
      <c r="M10" s="21" t="s">
        <v>35</v>
      </c>
      <c r="N10" s="21" t="s">
        <v>36</v>
      </c>
      <c r="O10" s="21" t="s">
        <v>35</v>
      </c>
      <c r="P10" s="21" t="s">
        <v>36</v>
      </c>
      <c r="Q10" s="21" t="s">
        <v>36</v>
      </c>
      <c r="R10" s="21" t="s">
        <v>36</v>
      </c>
      <c r="S10" s="22" t="s">
        <v>36</v>
      </c>
      <c r="T10" s="22">
        <v>1</v>
      </c>
      <c r="U10" s="23">
        <v>19</v>
      </c>
      <c r="V10" s="24">
        <v>41053.32</v>
      </c>
      <c r="W10" s="18" t="s">
        <v>37</v>
      </c>
      <c r="X10" s="25" t="s">
        <v>35</v>
      </c>
      <c r="Y10" s="25" t="s">
        <v>35</v>
      </c>
      <c r="Z10" s="18">
        <v>23</v>
      </c>
    </row>
    <row r="11" spans="1:26" ht="24" x14ac:dyDescent="0.2">
      <c r="A11" s="17" t="s">
        <v>69</v>
      </c>
      <c r="B11" s="17" t="s">
        <v>70</v>
      </c>
      <c r="C11" s="17" t="s">
        <v>71</v>
      </c>
      <c r="D11" s="18" t="s">
        <v>30</v>
      </c>
      <c r="E11" s="17" t="s">
        <v>72</v>
      </c>
      <c r="F11" s="17" t="s">
        <v>73</v>
      </c>
      <c r="G11" s="18" t="s">
        <v>33</v>
      </c>
      <c r="H11" s="17" t="s">
        <v>34</v>
      </c>
      <c r="I11" s="18">
        <v>96</v>
      </c>
      <c r="J11" s="19">
        <v>4500000</v>
      </c>
      <c r="K11" s="19">
        <v>1000000</v>
      </c>
      <c r="L11" s="20">
        <f t="shared" si="0"/>
        <v>5500000</v>
      </c>
      <c r="M11" s="21" t="s">
        <v>35</v>
      </c>
      <c r="N11" s="21" t="s">
        <v>36</v>
      </c>
      <c r="O11" s="21" t="s">
        <v>36</v>
      </c>
      <c r="P11" s="21" t="s">
        <v>36</v>
      </c>
      <c r="Q11" s="21" t="s">
        <v>36</v>
      </c>
      <c r="R11" s="21" t="s">
        <v>36</v>
      </c>
      <c r="S11" s="22" t="s">
        <v>36</v>
      </c>
      <c r="T11" s="22">
        <v>1</v>
      </c>
      <c r="U11" s="23">
        <v>15</v>
      </c>
      <c r="V11" s="24">
        <v>46828.13</v>
      </c>
      <c r="W11" s="18" t="s">
        <v>74</v>
      </c>
      <c r="X11" s="25" t="s">
        <v>35</v>
      </c>
      <c r="Y11" s="25" t="s">
        <v>35</v>
      </c>
      <c r="Z11" s="18">
        <v>26</v>
      </c>
    </row>
    <row r="12" spans="1:26" ht="24" x14ac:dyDescent="0.2">
      <c r="A12" s="17" t="s">
        <v>75</v>
      </c>
      <c r="B12" s="17" t="s">
        <v>76</v>
      </c>
      <c r="C12" s="17" t="s">
        <v>29</v>
      </c>
      <c r="D12" s="18" t="s">
        <v>30</v>
      </c>
      <c r="E12" s="17" t="s">
        <v>77</v>
      </c>
      <c r="F12" s="17" t="s">
        <v>73</v>
      </c>
      <c r="G12" s="18" t="s">
        <v>33</v>
      </c>
      <c r="H12" s="17" t="s">
        <v>34</v>
      </c>
      <c r="I12" s="18">
        <v>95</v>
      </c>
      <c r="J12" s="19">
        <v>4500000</v>
      </c>
      <c r="K12" s="19">
        <v>819700</v>
      </c>
      <c r="L12" s="20">
        <f t="shared" si="0"/>
        <v>5319700</v>
      </c>
      <c r="M12" s="21" t="s">
        <v>35</v>
      </c>
      <c r="N12" s="21" t="s">
        <v>36</v>
      </c>
      <c r="O12" s="21" t="s">
        <v>36</v>
      </c>
      <c r="P12" s="21" t="s">
        <v>36</v>
      </c>
      <c r="Q12" s="21" t="s">
        <v>36</v>
      </c>
      <c r="R12" s="21" t="s">
        <v>36</v>
      </c>
      <c r="S12" s="22" t="s">
        <v>36</v>
      </c>
      <c r="T12" s="22">
        <v>1</v>
      </c>
      <c r="U12" s="23">
        <v>15</v>
      </c>
      <c r="V12" s="24">
        <v>46269.47</v>
      </c>
      <c r="W12" s="18" t="s">
        <v>74</v>
      </c>
      <c r="X12" s="25" t="s">
        <v>35</v>
      </c>
      <c r="Y12" s="25" t="s">
        <v>35</v>
      </c>
      <c r="Z12" s="18">
        <v>67</v>
      </c>
    </row>
    <row r="13" spans="1:26" ht="24" x14ac:dyDescent="0.2">
      <c r="A13" s="17" t="s">
        <v>78</v>
      </c>
      <c r="B13" s="17" t="s">
        <v>79</v>
      </c>
      <c r="C13" s="17" t="s">
        <v>66</v>
      </c>
      <c r="D13" s="18" t="s">
        <v>30</v>
      </c>
      <c r="E13" s="17" t="s">
        <v>31</v>
      </c>
      <c r="F13" s="17" t="s">
        <v>80</v>
      </c>
      <c r="G13" s="18" t="s">
        <v>33</v>
      </c>
      <c r="H13" s="17" t="s">
        <v>34</v>
      </c>
      <c r="I13" s="18">
        <v>280</v>
      </c>
      <c r="J13" s="19">
        <v>11000000</v>
      </c>
      <c r="K13" s="19">
        <v>1000000</v>
      </c>
      <c r="L13" s="20">
        <f t="shared" si="0"/>
        <v>12000000</v>
      </c>
      <c r="M13" s="21" t="s">
        <v>35</v>
      </c>
      <c r="N13" s="21" t="s">
        <v>36</v>
      </c>
      <c r="O13" s="21" t="s">
        <v>35</v>
      </c>
      <c r="P13" s="21" t="s">
        <v>36</v>
      </c>
      <c r="Q13" s="21" t="s">
        <v>36</v>
      </c>
      <c r="R13" s="21" t="s">
        <v>36</v>
      </c>
      <c r="S13" s="22" t="s">
        <v>36</v>
      </c>
      <c r="T13" s="22">
        <v>1</v>
      </c>
      <c r="U13" s="23">
        <v>21</v>
      </c>
      <c r="V13" s="24">
        <v>32435.599999999999</v>
      </c>
      <c r="W13" s="18" t="s">
        <v>44</v>
      </c>
      <c r="X13" s="25" t="s">
        <v>35</v>
      </c>
      <c r="Y13" s="25" t="s">
        <v>35</v>
      </c>
      <c r="Z13" s="18">
        <v>34</v>
      </c>
    </row>
    <row r="14" spans="1:26" ht="24" x14ac:dyDescent="0.2">
      <c r="A14" s="17" t="s">
        <v>81</v>
      </c>
      <c r="B14" s="17" t="s">
        <v>82</v>
      </c>
      <c r="C14" s="17" t="s">
        <v>29</v>
      </c>
      <c r="D14" s="18" t="s">
        <v>30</v>
      </c>
      <c r="E14" s="17" t="s">
        <v>83</v>
      </c>
      <c r="F14" s="17" t="s">
        <v>84</v>
      </c>
      <c r="G14" s="18" t="s">
        <v>33</v>
      </c>
      <c r="H14" s="17" t="s">
        <v>43</v>
      </c>
      <c r="I14" s="18">
        <v>112</v>
      </c>
      <c r="J14" s="19">
        <v>9192659</v>
      </c>
      <c r="K14" s="19">
        <v>906200</v>
      </c>
      <c r="L14" s="20">
        <f t="shared" si="0"/>
        <v>10098859</v>
      </c>
      <c r="M14" s="21" t="s">
        <v>35</v>
      </c>
      <c r="N14" s="21" t="s">
        <v>35</v>
      </c>
      <c r="O14" s="21" t="s">
        <v>36</v>
      </c>
      <c r="P14" s="21" t="s">
        <v>36</v>
      </c>
      <c r="Q14" s="21" t="s">
        <v>36</v>
      </c>
      <c r="R14" s="21" t="s">
        <v>36</v>
      </c>
      <c r="S14" s="22" t="s">
        <v>36</v>
      </c>
      <c r="T14" s="22">
        <v>1</v>
      </c>
      <c r="U14" s="26">
        <v>15</v>
      </c>
      <c r="V14" s="24">
        <v>80173.119999999995</v>
      </c>
      <c r="W14" s="18" t="s">
        <v>37</v>
      </c>
      <c r="X14" s="21" t="s">
        <v>35</v>
      </c>
      <c r="Y14" s="21" t="s">
        <v>35</v>
      </c>
      <c r="Z14" s="18">
        <v>77</v>
      </c>
    </row>
    <row r="15" spans="1:26" ht="36" x14ac:dyDescent="0.2">
      <c r="A15" s="17" t="s">
        <v>85</v>
      </c>
      <c r="B15" s="17" t="s">
        <v>86</v>
      </c>
      <c r="C15" s="17" t="s">
        <v>66</v>
      </c>
      <c r="D15" s="18" t="s">
        <v>30</v>
      </c>
      <c r="E15" s="17" t="s">
        <v>47</v>
      </c>
      <c r="F15" s="17" t="s">
        <v>87</v>
      </c>
      <c r="G15" s="18" t="s">
        <v>33</v>
      </c>
      <c r="H15" s="17" t="s">
        <v>43</v>
      </c>
      <c r="I15" s="18">
        <v>110</v>
      </c>
      <c r="J15" s="19">
        <v>8115000</v>
      </c>
      <c r="K15" s="19">
        <v>1000000</v>
      </c>
      <c r="L15" s="20">
        <f t="shared" si="0"/>
        <v>9115000</v>
      </c>
      <c r="M15" s="21" t="s">
        <v>35</v>
      </c>
      <c r="N15" s="21" t="s">
        <v>35</v>
      </c>
      <c r="O15" s="21" t="s">
        <v>36</v>
      </c>
      <c r="P15" s="21" t="s">
        <v>36</v>
      </c>
      <c r="Q15" s="21" t="s">
        <v>36</v>
      </c>
      <c r="R15" s="21" t="s">
        <v>35</v>
      </c>
      <c r="S15" s="22" t="s">
        <v>36</v>
      </c>
      <c r="T15" s="22">
        <v>1</v>
      </c>
      <c r="U15" s="26">
        <v>15</v>
      </c>
      <c r="V15" s="24">
        <v>65493.8</v>
      </c>
      <c r="W15" s="18" t="s">
        <v>44</v>
      </c>
      <c r="X15" s="21" t="s">
        <v>35</v>
      </c>
      <c r="Y15" s="21" t="s">
        <v>35</v>
      </c>
      <c r="Z15" s="18">
        <v>89</v>
      </c>
    </row>
    <row r="16" spans="1:26" ht="24" x14ac:dyDescent="0.2">
      <c r="A16" s="17" t="s">
        <v>88</v>
      </c>
      <c r="B16" s="17" t="s">
        <v>89</v>
      </c>
      <c r="C16" s="17" t="s">
        <v>71</v>
      </c>
      <c r="D16" s="18" t="s">
        <v>30</v>
      </c>
      <c r="E16" s="17" t="s">
        <v>90</v>
      </c>
      <c r="F16" s="17" t="s">
        <v>91</v>
      </c>
      <c r="G16" s="18" t="s">
        <v>33</v>
      </c>
      <c r="H16" s="17" t="s">
        <v>43</v>
      </c>
      <c r="I16" s="18">
        <v>100</v>
      </c>
      <c r="J16" s="19">
        <v>7500000</v>
      </c>
      <c r="K16" s="19">
        <v>1000000</v>
      </c>
      <c r="L16" s="20">
        <f t="shared" si="0"/>
        <v>8500000</v>
      </c>
      <c r="M16" s="21" t="s">
        <v>35</v>
      </c>
      <c r="N16" s="21" t="s">
        <v>35</v>
      </c>
      <c r="O16" s="21" t="s">
        <v>36</v>
      </c>
      <c r="P16" s="21" t="s">
        <v>36</v>
      </c>
      <c r="Q16" s="21" t="s">
        <v>36</v>
      </c>
      <c r="R16" s="21" t="s">
        <v>36</v>
      </c>
      <c r="S16" s="22" t="s">
        <v>36</v>
      </c>
      <c r="T16" s="22">
        <v>1</v>
      </c>
      <c r="U16" s="23">
        <v>15</v>
      </c>
      <c r="V16" s="24">
        <v>69680.25</v>
      </c>
      <c r="W16" s="18" t="s">
        <v>44</v>
      </c>
      <c r="X16" s="25" t="s">
        <v>35</v>
      </c>
      <c r="Y16" s="25" t="s">
        <v>35</v>
      </c>
      <c r="Z16" s="18">
        <v>92</v>
      </c>
    </row>
    <row r="17" spans="1:26" ht="24" x14ac:dyDescent="0.2">
      <c r="A17" s="17" t="s">
        <v>92</v>
      </c>
      <c r="B17" s="17" t="s">
        <v>93</v>
      </c>
      <c r="C17" s="17" t="s">
        <v>71</v>
      </c>
      <c r="D17" s="18" t="s">
        <v>30</v>
      </c>
      <c r="E17" s="17" t="s">
        <v>94</v>
      </c>
      <c r="F17" s="17" t="s">
        <v>95</v>
      </c>
      <c r="G17" s="18" t="s">
        <v>33</v>
      </c>
      <c r="H17" s="17" t="s">
        <v>43</v>
      </c>
      <c r="I17" s="18">
        <v>98</v>
      </c>
      <c r="J17" s="19">
        <v>11000000</v>
      </c>
      <c r="K17" s="19">
        <v>1000000</v>
      </c>
      <c r="L17" s="20">
        <f t="shared" si="0"/>
        <v>12000000</v>
      </c>
      <c r="M17" s="21" t="s">
        <v>35</v>
      </c>
      <c r="N17" s="21" t="s">
        <v>35</v>
      </c>
      <c r="O17" s="21" t="s">
        <v>36</v>
      </c>
      <c r="P17" s="21" t="s">
        <v>36</v>
      </c>
      <c r="Q17" s="21" t="s">
        <v>36</v>
      </c>
      <c r="R17" s="21" t="s">
        <v>36</v>
      </c>
      <c r="S17" s="22" t="s">
        <v>36</v>
      </c>
      <c r="T17" s="22">
        <v>1</v>
      </c>
      <c r="U17" s="23">
        <v>15</v>
      </c>
      <c r="V17" s="24">
        <v>104283.37</v>
      </c>
      <c r="W17" s="18" t="s">
        <v>37</v>
      </c>
      <c r="X17" s="25" t="s">
        <v>35</v>
      </c>
      <c r="Y17" s="25" t="s">
        <v>35</v>
      </c>
      <c r="Z17" s="18">
        <v>3</v>
      </c>
    </row>
    <row r="18" spans="1:26" ht="24" x14ac:dyDescent="0.2">
      <c r="A18" s="17" t="s">
        <v>96</v>
      </c>
      <c r="B18" s="17" t="s">
        <v>97</v>
      </c>
      <c r="C18" s="17" t="s">
        <v>98</v>
      </c>
      <c r="D18" s="18" t="s">
        <v>52</v>
      </c>
      <c r="E18" s="17" t="s">
        <v>99</v>
      </c>
      <c r="F18" s="17" t="s">
        <v>100</v>
      </c>
      <c r="G18" s="18" t="s">
        <v>33</v>
      </c>
      <c r="H18" s="17" t="s">
        <v>34</v>
      </c>
      <c r="I18" s="18">
        <v>80</v>
      </c>
      <c r="J18" s="19">
        <v>4000000</v>
      </c>
      <c r="K18" s="19">
        <v>850900</v>
      </c>
      <c r="L18" s="20">
        <f t="shared" si="0"/>
        <v>4850900</v>
      </c>
      <c r="M18" s="21" t="s">
        <v>35</v>
      </c>
      <c r="N18" s="21" t="s">
        <v>36</v>
      </c>
      <c r="O18" s="21" t="s">
        <v>36</v>
      </c>
      <c r="P18" s="21" t="s">
        <v>36</v>
      </c>
      <c r="Q18" s="21" t="s">
        <v>36</v>
      </c>
      <c r="R18" s="21" t="s">
        <v>36</v>
      </c>
      <c r="S18" s="22" t="s">
        <v>36</v>
      </c>
      <c r="T18" s="22">
        <v>1</v>
      </c>
      <c r="U18" s="23">
        <v>15</v>
      </c>
      <c r="V18" s="24">
        <v>43201.760000000002</v>
      </c>
      <c r="W18" s="18" t="s">
        <v>74</v>
      </c>
      <c r="X18" s="25" t="s">
        <v>35</v>
      </c>
      <c r="Y18" s="25" t="s">
        <v>35</v>
      </c>
      <c r="Z18" s="18">
        <v>30</v>
      </c>
    </row>
    <row r="19" spans="1:26" ht="24" x14ac:dyDescent="0.2">
      <c r="A19" s="17" t="s">
        <v>101</v>
      </c>
      <c r="B19" s="17" t="s">
        <v>102</v>
      </c>
      <c r="C19" s="17" t="s">
        <v>71</v>
      </c>
      <c r="D19" s="18" t="s">
        <v>30</v>
      </c>
      <c r="E19" s="17" t="s">
        <v>103</v>
      </c>
      <c r="F19" s="17" t="s">
        <v>104</v>
      </c>
      <c r="G19" s="18" t="s">
        <v>33</v>
      </c>
      <c r="H19" s="17" t="s">
        <v>43</v>
      </c>
      <c r="I19" s="18">
        <v>75</v>
      </c>
      <c r="J19" s="19">
        <v>6918000</v>
      </c>
      <c r="K19" s="19">
        <v>755200</v>
      </c>
      <c r="L19" s="20">
        <f t="shared" si="0"/>
        <v>7673200</v>
      </c>
      <c r="M19" s="21" t="s">
        <v>35</v>
      </c>
      <c r="N19" s="21" t="s">
        <v>35</v>
      </c>
      <c r="O19" s="21" t="s">
        <v>36</v>
      </c>
      <c r="P19" s="21" t="s">
        <v>36</v>
      </c>
      <c r="Q19" s="21" t="s">
        <v>36</v>
      </c>
      <c r="R19" s="21" t="s">
        <v>36</v>
      </c>
      <c r="S19" s="22" t="s">
        <v>36</v>
      </c>
      <c r="T19" s="22">
        <v>1</v>
      </c>
      <c r="U19" s="26">
        <v>15</v>
      </c>
      <c r="V19" s="24">
        <v>83793.03</v>
      </c>
      <c r="W19" s="18" t="s">
        <v>37</v>
      </c>
      <c r="X19" s="21" t="s">
        <v>35</v>
      </c>
      <c r="Y19" s="21" t="s">
        <v>35</v>
      </c>
      <c r="Z19" s="18">
        <v>11</v>
      </c>
    </row>
    <row r="20" spans="1:26" ht="24" x14ac:dyDescent="0.2">
      <c r="A20" s="17" t="s">
        <v>105</v>
      </c>
      <c r="B20" s="17" t="s">
        <v>106</v>
      </c>
      <c r="C20" s="17" t="s">
        <v>107</v>
      </c>
      <c r="D20" s="18" t="s">
        <v>52</v>
      </c>
      <c r="E20" s="17" t="s">
        <v>103</v>
      </c>
      <c r="F20" s="17" t="s">
        <v>108</v>
      </c>
      <c r="G20" s="18" t="s">
        <v>33</v>
      </c>
      <c r="H20" s="17" t="s">
        <v>43</v>
      </c>
      <c r="I20" s="18">
        <v>90</v>
      </c>
      <c r="J20" s="19">
        <v>9000000</v>
      </c>
      <c r="K20" s="19">
        <v>594900</v>
      </c>
      <c r="L20" s="20">
        <f t="shared" si="0"/>
        <v>9594900</v>
      </c>
      <c r="M20" s="21" t="s">
        <v>35</v>
      </c>
      <c r="N20" s="21" t="s">
        <v>35</v>
      </c>
      <c r="O20" s="21" t="s">
        <v>36</v>
      </c>
      <c r="P20" s="21" t="s">
        <v>36</v>
      </c>
      <c r="Q20" s="21" t="s">
        <v>36</v>
      </c>
      <c r="R20" s="21" t="s">
        <v>36</v>
      </c>
      <c r="S20" s="22" t="s">
        <v>36</v>
      </c>
      <c r="T20" s="22">
        <v>1</v>
      </c>
      <c r="U20" s="23">
        <v>15</v>
      </c>
      <c r="V20" s="24">
        <v>90842.4</v>
      </c>
      <c r="W20" s="18" t="s">
        <v>37</v>
      </c>
      <c r="X20" s="25" t="s">
        <v>35</v>
      </c>
      <c r="Y20" s="25" t="s">
        <v>35</v>
      </c>
      <c r="Z20" s="18">
        <v>47</v>
      </c>
    </row>
    <row r="21" spans="1:26" ht="24" x14ac:dyDescent="0.2">
      <c r="A21" s="17" t="s">
        <v>109</v>
      </c>
      <c r="B21" s="17" t="s">
        <v>110</v>
      </c>
      <c r="C21" s="17" t="s">
        <v>66</v>
      </c>
      <c r="D21" s="18" t="s">
        <v>30</v>
      </c>
      <c r="E21" s="17" t="s">
        <v>111</v>
      </c>
      <c r="F21" s="17" t="s">
        <v>112</v>
      </c>
      <c r="G21" s="18" t="s">
        <v>33</v>
      </c>
      <c r="H21" s="17" t="s">
        <v>34</v>
      </c>
      <c r="I21" s="18">
        <v>108</v>
      </c>
      <c r="J21" s="19">
        <v>3000000</v>
      </c>
      <c r="K21" s="19">
        <v>0</v>
      </c>
      <c r="L21" s="20">
        <f t="shared" si="0"/>
        <v>3000000</v>
      </c>
      <c r="M21" s="21" t="s">
        <v>35</v>
      </c>
      <c r="N21" s="21" t="s">
        <v>36</v>
      </c>
      <c r="O21" s="21" t="s">
        <v>36</v>
      </c>
      <c r="P21" s="21" t="s">
        <v>36</v>
      </c>
      <c r="Q21" s="21" t="s">
        <v>36</v>
      </c>
      <c r="R21" s="21" t="s">
        <v>36</v>
      </c>
      <c r="S21" s="22" t="s">
        <v>36</v>
      </c>
      <c r="T21" s="22">
        <v>1</v>
      </c>
      <c r="U21" s="23">
        <v>15</v>
      </c>
      <c r="V21" s="24">
        <v>24660.5</v>
      </c>
      <c r="W21" s="18" t="s">
        <v>74</v>
      </c>
      <c r="X21" s="25" t="s">
        <v>35</v>
      </c>
      <c r="Y21" s="25" t="s">
        <v>35</v>
      </c>
      <c r="Z21" s="18">
        <v>12</v>
      </c>
    </row>
    <row r="22" spans="1:26" ht="36" x14ac:dyDescent="0.2">
      <c r="A22" s="17" t="s">
        <v>113</v>
      </c>
      <c r="B22" s="17" t="s">
        <v>114</v>
      </c>
      <c r="C22" s="17" t="s">
        <v>107</v>
      </c>
      <c r="D22" s="18" t="s">
        <v>52</v>
      </c>
      <c r="E22" s="17" t="s">
        <v>115</v>
      </c>
      <c r="F22" s="17" t="s">
        <v>116</v>
      </c>
      <c r="G22" s="18" t="s">
        <v>33</v>
      </c>
      <c r="H22" s="17" t="s">
        <v>43</v>
      </c>
      <c r="I22" s="18">
        <v>120</v>
      </c>
      <c r="J22" s="19">
        <v>8000000</v>
      </c>
      <c r="K22" s="19">
        <v>793200</v>
      </c>
      <c r="L22" s="20">
        <f t="shared" si="0"/>
        <v>8793200</v>
      </c>
      <c r="M22" s="21" t="s">
        <v>35</v>
      </c>
      <c r="N22" s="21" t="s">
        <v>35</v>
      </c>
      <c r="O22" s="21" t="s">
        <v>36</v>
      </c>
      <c r="P22" s="21" t="s">
        <v>36</v>
      </c>
      <c r="Q22" s="21" t="s">
        <v>36</v>
      </c>
      <c r="R22" s="21" t="s">
        <v>36</v>
      </c>
      <c r="S22" s="22" t="s">
        <v>36</v>
      </c>
      <c r="T22" s="22">
        <v>1</v>
      </c>
      <c r="U22" s="26">
        <v>15</v>
      </c>
      <c r="V22" s="24">
        <v>61938</v>
      </c>
      <c r="W22" s="18" t="s">
        <v>44</v>
      </c>
      <c r="X22" s="21" t="s">
        <v>35</v>
      </c>
      <c r="Y22" s="21" t="s">
        <v>35</v>
      </c>
      <c r="Z22" s="18">
        <v>21</v>
      </c>
    </row>
    <row r="23" spans="1:26" ht="48" x14ac:dyDescent="0.2">
      <c r="A23" s="17" t="s">
        <v>117</v>
      </c>
      <c r="B23" s="17" t="s">
        <v>118</v>
      </c>
      <c r="C23" s="17" t="s">
        <v>119</v>
      </c>
      <c r="D23" s="18" t="s">
        <v>52</v>
      </c>
      <c r="E23" s="17" t="s">
        <v>120</v>
      </c>
      <c r="F23" s="17" t="s">
        <v>121</v>
      </c>
      <c r="G23" s="18" t="s">
        <v>122</v>
      </c>
      <c r="H23" s="17" t="s">
        <v>43</v>
      </c>
      <c r="I23" s="18">
        <v>88</v>
      </c>
      <c r="J23" s="19">
        <v>3516800</v>
      </c>
      <c r="K23" s="19">
        <v>583200</v>
      </c>
      <c r="L23" s="20">
        <f t="shared" si="0"/>
        <v>4100000</v>
      </c>
      <c r="M23" s="21" t="s">
        <v>35</v>
      </c>
      <c r="N23" s="21" t="s">
        <v>35</v>
      </c>
      <c r="O23" s="21" t="s">
        <v>36</v>
      </c>
      <c r="P23" s="21" t="s">
        <v>36</v>
      </c>
      <c r="Q23" s="21" t="s">
        <v>36</v>
      </c>
      <c r="R23" s="21" t="s">
        <v>36</v>
      </c>
      <c r="S23" s="22" t="s">
        <v>36</v>
      </c>
      <c r="T23" s="22">
        <v>1</v>
      </c>
      <c r="U23" s="26">
        <v>15</v>
      </c>
      <c r="V23" s="24">
        <v>39963.64</v>
      </c>
      <c r="W23" s="18" t="s">
        <v>74</v>
      </c>
      <c r="X23" s="21" t="s">
        <v>35</v>
      </c>
      <c r="Y23" s="21" t="s">
        <v>35</v>
      </c>
      <c r="Z23" s="18">
        <v>17</v>
      </c>
    </row>
    <row r="24" spans="1:26" ht="24" x14ac:dyDescent="0.2">
      <c r="A24" s="17" t="s">
        <v>123</v>
      </c>
      <c r="B24" s="17" t="s">
        <v>124</v>
      </c>
      <c r="C24" s="17" t="s">
        <v>66</v>
      </c>
      <c r="D24" s="18" t="s">
        <v>30</v>
      </c>
      <c r="E24" s="17" t="s">
        <v>125</v>
      </c>
      <c r="F24" s="17" t="s">
        <v>126</v>
      </c>
      <c r="G24" s="18" t="s">
        <v>33</v>
      </c>
      <c r="H24" s="17" t="s">
        <v>43</v>
      </c>
      <c r="I24" s="18">
        <v>80</v>
      </c>
      <c r="J24" s="19">
        <v>7000000</v>
      </c>
      <c r="K24" s="19">
        <v>1000000</v>
      </c>
      <c r="L24" s="20">
        <f t="shared" si="0"/>
        <v>8000000</v>
      </c>
      <c r="M24" s="21" t="s">
        <v>35</v>
      </c>
      <c r="N24" s="21" t="s">
        <v>35</v>
      </c>
      <c r="O24" s="21" t="s">
        <v>36</v>
      </c>
      <c r="P24" s="21" t="s">
        <v>36</v>
      </c>
      <c r="Q24" s="21" t="s">
        <v>36</v>
      </c>
      <c r="R24" s="21" t="s">
        <v>36</v>
      </c>
      <c r="S24" s="22" t="s">
        <v>36</v>
      </c>
      <c r="T24" s="22">
        <v>1</v>
      </c>
      <c r="U24" s="26">
        <v>15</v>
      </c>
      <c r="V24" s="24">
        <v>71610</v>
      </c>
      <c r="W24" s="18" t="s">
        <v>44</v>
      </c>
      <c r="X24" s="21" t="s">
        <v>35</v>
      </c>
      <c r="Y24" s="21" t="s">
        <v>35</v>
      </c>
      <c r="Z24" s="18">
        <v>81</v>
      </c>
    </row>
    <row r="25" spans="1:26" ht="36" x14ac:dyDescent="0.2">
      <c r="A25" s="17" t="s">
        <v>127</v>
      </c>
      <c r="B25" s="17" t="s">
        <v>128</v>
      </c>
      <c r="C25" s="17" t="s">
        <v>129</v>
      </c>
      <c r="D25" s="18" t="s">
        <v>30</v>
      </c>
      <c r="E25" s="17" t="s">
        <v>130</v>
      </c>
      <c r="F25" s="17" t="s">
        <v>131</v>
      </c>
      <c r="G25" s="18" t="s">
        <v>33</v>
      </c>
      <c r="H25" s="17" t="s">
        <v>43</v>
      </c>
      <c r="I25" s="18">
        <v>82</v>
      </c>
      <c r="J25" s="19">
        <v>9430000</v>
      </c>
      <c r="K25" s="19">
        <v>671500</v>
      </c>
      <c r="L25" s="20">
        <f t="shared" si="0"/>
        <v>10101500</v>
      </c>
      <c r="M25" s="21" t="s">
        <v>35</v>
      </c>
      <c r="N25" s="21" t="s">
        <v>35</v>
      </c>
      <c r="O25" s="21" t="s">
        <v>36</v>
      </c>
      <c r="P25" s="21" t="s">
        <v>36</v>
      </c>
      <c r="Q25" s="21" t="s">
        <v>36</v>
      </c>
      <c r="R25" s="21" t="s">
        <v>36</v>
      </c>
      <c r="S25" s="22" t="s">
        <v>36</v>
      </c>
      <c r="T25" s="22">
        <v>1</v>
      </c>
      <c r="U25" s="26">
        <v>15</v>
      </c>
      <c r="V25" s="24">
        <v>100590.75</v>
      </c>
      <c r="W25" s="18" t="s">
        <v>37</v>
      </c>
      <c r="X25" s="21" t="s">
        <v>35</v>
      </c>
      <c r="Y25" s="21" t="s">
        <v>35</v>
      </c>
      <c r="Z25" s="18">
        <v>1</v>
      </c>
    </row>
    <row r="26" spans="1:26" ht="24" x14ac:dyDescent="0.2">
      <c r="A26" s="17" t="s">
        <v>132</v>
      </c>
      <c r="B26" s="17" t="s">
        <v>133</v>
      </c>
      <c r="C26" s="17" t="s">
        <v>66</v>
      </c>
      <c r="D26" s="18" t="s">
        <v>30</v>
      </c>
      <c r="E26" s="17" t="s">
        <v>125</v>
      </c>
      <c r="F26" s="17" t="s">
        <v>126</v>
      </c>
      <c r="G26" s="18" t="s">
        <v>33</v>
      </c>
      <c r="H26" s="17" t="s">
        <v>34</v>
      </c>
      <c r="I26" s="18">
        <v>112</v>
      </c>
      <c r="J26" s="19">
        <v>7000000</v>
      </c>
      <c r="K26" s="19">
        <v>1000000</v>
      </c>
      <c r="L26" s="20">
        <f t="shared" si="0"/>
        <v>8000000</v>
      </c>
      <c r="M26" s="21" t="s">
        <v>35</v>
      </c>
      <c r="N26" s="21" t="s">
        <v>36</v>
      </c>
      <c r="O26" s="21" t="s">
        <v>36</v>
      </c>
      <c r="P26" s="21" t="s">
        <v>36</v>
      </c>
      <c r="Q26" s="21" t="s">
        <v>36</v>
      </c>
      <c r="R26" s="21" t="s">
        <v>36</v>
      </c>
      <c r="S26" s="22" t="s">
        <v>36</v>
      </c>
      <c r="T26" s="22">
        <v>1</v>
      </c>
      <c r="U26" s="26">
        <v>15</v>
      </c>
      <c r="V26" s="24">
        <v>68864.289999999994</v>
      </c>
      <c r="W26" s="18" t="s">
        <v>44</v>
      </c>
      <c r="X26" s="21" t="s">
        <v>35</v>
      </c>
      <c r="Y26" s="21" t="s">
        <v>35</v>
      </c>
      <c r="Z26" s="18">
        <v>84</v>
      </c>
    </row>
    <row r="27" spans="1:26" ht="24" x14ac:dyDescent="0.2">
      <c r="A27" s="17" t="s">
        <v>134</v>
      </c>
      <c r="B27" s="17" t="s">
        <v>135</v>
      </c>
      <c r="C27" s="17" t="s">
        <v>29</v>
      </c>
      <c r="D27" s="18" t="s">
        <v>30</v>
      </c>
      <c r="E27" s="17" t="s">
        <v>136</v>
      </c>
      <c r="F27" s="17" t="s">
        <v>137</v>
      </c>
      <c r="G27" s="18" t="s">
        <v>33</v>
      </c>
      <c r="H27" s="17" t="s">
        <v>34</v>
      </c>
      <c r="I27" s="18">
        <v>120</v>
      </c>
      <c r="J27" s="19">
        <v>8300000</v>
      </c>
      <c r="K27" s="19">
        <v>906200</v>
      </c>
      <c r="L27" s="20">
        <f t="shared" si="0"/>
        <v>9206200</v>
      </c>
      <c r="M27" s="21" t="s">
        <v>35</v>
      </c>
      <c r="N27" s="21" t="s">
        <v>36</v>
      </c>
      <c r="O27" s="21" t="s">
        <v>36</v>
      </c>
      <c r="P27" s="21" t="s">
        <v>36</v>
      </c>
      <c r="Q27" s="21" t="s">
        <v>36</v>
      </c>
      <c r="R27" s="21" t="s">
        <v>36</v>
      </c>
      <c r="S27" s="22" t="s">
        <v>36</v>
      </c>
      <c r="T27" s="22">
        <v>1</v>
      </c>
      <c r="U27" s="23">
        <v>15</v>
      </c>
      <c r="V27" s="24">
        <v>64260.68</v>
      </c>
      <c r="W27" s="18" t="s">
        <v>44</v>
      </c>
      <c r="X27" s="25" t="s">
        <v>35</v>
      </c>
      <c r="Y27" s="25" t="s">
        <v>35</v>
      </c>
      <c r="Z27" s="18">
        <v>51</v>
      </c>
    </row>
    <row r="28" spans="1:26" ht="24" x14ac:dyDescent="0.2">
      <c r="A28" s="17" t="s">
        <v>138</v>
      </c>
      <c r="B28" s="17" t="s">
        <v>139</v>
      </c>
      <c r="C28" s="17" t="s">
        <v>140</v>
      </c>
      <c r="D28" s="18" t="s">
        <v>30</v>
      </c>
      <c r="E28" s="17" t="s">
        <v>141</v>
      </c>
      <c r="F28" s="17" t="s">
        <v>142</v>
      </c>
      <c r="G28" s="18" t="s">
        <v>33</v>
      </c>
      <c r="H28" s="17" t="s">
        <v>43</v>
      </c>
      <c r="I28" s="18">
        <v>148</v>
      </c>
      <c r="J28" s="19">
        <v>9200000</v>
      </c>
      <c r="K28" s="19">
        <v>1000000</v>
      </c>
      <c r="L28" s="20">
        <f t="shared" si="0"/>
        <v>10200000</v>
      </c>
      <c r="M28" s="21" t="s">
        <v>35</v>
      </c>
      <c r="N28" s="21" t="s">
        <v>35</v>
      </c>
      <c r="O28" s="21" t="s">
        <v>36</v>
      </c>
      <c r="P28" s="21" t="s">
        <v>36</v>
      </c>
      <c r="Q28" s="21" t="s">
        <v>36</v>
      </c>
      <c r="R28" s="21" t="s">
        <v>36</v>
      </c>
      <c r="S28" s="22" t="s">
        <v>36</v>
      </c>
      <c r="T28" s="22">
        <v>1</v>
      </c>
      <c r="U28" s="23">
        <v>15</v>
      </c>
      <c r="V28" s="24">
        <v>51323.17</v>
      </c>
      <c r="W28" s="18" t="s">
        <v>74</v>
      </c>
      <c r="X28" s="25" t="s">
        <v>35</v>
      </c>
      <c r="Y28" s="25" t="s">
        <v>35</v>
      </c>
      <c r="Z28" s="18">
        <v>43</v>
      </c>
    </row>
    <row r="29" spans="1:26" ht="36" x14ac:dyDescent="0.2">
      <c r="A29" s="17" t="s">
        <v>143</v>
      </c>
      <c r="B29" s="17" t="s">
        <v>144</v>
      </c>
      <c r="C29" s="17" t="s">
        <v>145</v>
      </c>
      <c r="D29" s="18" t="s">
        <v>52</v>
      </c>
      <c r="E29" s="17" t="s">
        <v>146</v>
      </c>
      <c r="F29" s="17" t="s">
        <v>147</v>
      </c>
      <c r="G29" s="18" t="s">
        <v>33</v>
      </c>
      <c r="H29" s="17" t="s">
        <v>34</v>
      </c>
      <c r="I29" s="18">
        <v>96</v>
      </c>
      <c r="J29" s="19">
        <v>7500000</v>
      </c>
      <c r="K29" s="19">
        <v>886100</v>
      </c>
      <c r="L29" s="20">
        <f t="shared" si="0"/>
        <v>8386100</v>
      </c>
      <c r="M29" s="21" t="s">
        <v>35</v>
      </c>
      <c r="N29" s="21" t="s">
        <v>36</v>
      </c>
      <c r="O29" s="21" t="s">
        <v>36</v>
      </c>
      <c r="P29" s="21" t="s">
        <v>36</v>
      </c>
      <c r="Q29" s="21" t="s">
        <v>36</v>
      </c>
      <c r="R29" s="21" t="s">
        <v>36</v>
      </c>
      <c r="S29" s="22" t="s">
        <v>36</v>
      </c>
      <c r="T29" s="22">
        <v>1</v>
      </c>
      <c r="U29" s="23">
        <v>15</v>
      </c>
      <c r="V29" s="24">
        <v>72583.59</v>
      </c>
      <c r="W29" s="18" t="s">
        <v>37</v>
      </c>
      <c r="X29" s="25" t="s">
        <v>35</v>
      </c>
      <c r="Y29" s="25" t="s">
        <v>35</v>
      </c>
      <c r="Z29" s="18">
        <v>49</v>
      </c>
    </row>
    <row r="30" spans="1:26" ht="36" x14ac:dyDescent="0.2">
      <c r="A30" s="17" t="s">
        <v>148</v>
      </c>
      <c r="B30" s="17" t="s">
        <v>149</v>
      </c>
      <c r="C30" s="17" t="s">
        <v>150</v>
      </c>
      <c r="D30" s="18" t="s">
        <v>52</v>
      </c>
      <c r="E30" s="17" t="s">
        <v>151</v>
      </c>
      <c r="F30" s="17" t="s">
        <v>152</v>
      </c>
      <c r="G30" s="18" t="s">
        <v>33</v>
      </c>
      <c r="H30" s="17" t="s">
        <v>34</v>
      </c>
      <c r="I30" s="18">
        <v>216</v>
      </c>
      <c r="J30" s="19">
        <v>9500000</v>
      </c>
      <c r="K30" s="19">
        <v>1000000</v>
      </c>
      <c r="L30" s="20">
        <f t="shared" si="0"/>
        <v>10500000</v>
      </c>
      <c r="M30" s="21" t="s">
        <v>35</v>
      </c>
      <c r="N30" s="21" t="s">
        <v>36</v>
      </c>
      <c r="O30" s="21" t="s">
        <v>36</v>
      </c>
      <c r="P30" s="21" t="s">
        <v>36</v>
      </c>
      <c r="Q30" s="21" t="s">
        <v>36</v>
      </c>
      <c r="R30" s="21" t="s">
        <v>36</v>
      </c>
      <c r="S30" s="22" t="s">
        <v>36</v>
      </c>
      <c r="T30" s="22">
        <v>1</v>
      </c>
      <c r="U30" s="23">
        <v>15</v>
      </c>
      <c r="V30" s="24">
        <v>43937.5</v>
      </c>
      <c r="W30" s="18" t="s">
        <v>74</v>
      </c>
      <c r="X30" s="25" t="s">
        <v>35</v>
      </c>
      <c r="Y30" s="25" t="s">
        <v>35</v>
      </c>
      <c r="Z30" s="18">
        <v>5</v>
      </c>
    </row>
    <row r="31" spans="1:26" ht="60" x14ac:dyDescent="0.2">
      <c r="A31" s="17" t="s">
        <v>153</v>
      </c>
      <c r="B31" s="17" t="s">
        <v>154</v>
      </c>
      <c r="C31" s="17" t="s">
        <v>140</v>
      </c>
      <c r="D31" s="18" t="s">
        <v>30</v>
      </c>
      <c r="E31" s="17" t="s">
        <v>155</v>
      </c>
      <c r="F31" s="17" t="s">
        <v>156</v>
      </c>
      <c r="G31" s="18" t="s">
        <v>33</v>
      </c>
      <c r="H31" s="17" t="s">
        <v>34</v>
      </c>
      <c r="I31" s="18">
        <v>100</v>
      </c>
      <c r="J31" s="19">
        <v>6700000</v>
      </c>
      <c r="K31" s="19">
        <v>1000000</v>
      </c>
      <c r="L31" s="20">
        <f t="shared" si="0"/>
        <v>7700000</v>
      </c>
      <c r="M31" s="21" t="s">
        <v>35</v>
      </c>
      <c r="N31" s="21" t="s">
        <v>36</v>
      </c>
      <c r="O31" s="21" t="s">
        <v>36</v>
      </c>
      <c r="P31" s="21" t="s">
        <v>36</v>
      </c>
      <c r="Q31" s="21" t="s">
        <v>36</v>
      </c>
      <c r="R31" s="21" t="s">
        <v>36</v>
      </c>
      <c r="S31" s="22" t="s">
        <v>36</v>
      </c>
      <c r="T31" s="22">
        <v>1</v>
      </c>
      <c r="U31" s="23">
        <v>15</v>
      </c>
      <c r="V31" s="24">
        <v>65445.599999999999</v>
      </c>
      <c r="W31" s="18" t="s">
        <v>44</v>
      </c>
      <c r="X31" s="25" t="s">
        <v>35</v>
      </c>
      <c r="Y31" s="25" t="s">
        <v>35</v>
      </c>
      <c r="Z31" s="18">
        <v>78</v>
      </c>
    </row>
    <row r="32" spans="1:26" ht="24" x14ac:dyDescent="0.2">
      <c r="A32" s="17" t="s">
        <v>157</v>
      </c>
      <c r="B32" s="17" t="s">
        <v>158</v>
      </c>
      <c r="C32" s="17" t="s">
        <v>66</v>
      </c>
      <c r="D32" s="18" t="s">
        <v>30</v>
      </c>
      <c r="E32" s="17" t="s">
        <v>159</v>
      </c>
      <c r="F32" s="17" t="s">
        <v>160</v>
      </c>
      <c r="G32" s="18" t="s">
        <v>33</v>
      </c>
      <c r="H32" s="17" t="s">
        <v>34</v>
      </c>
      <c r="I32" s="18">
        <v>323</v>
      </c>
      <c r="J32" s="19">
        <v>8500000</v>
      </c>
      <c r="K32" s="19">
        <v>1000000</v>
      </c>
      <c r="L32" s="20">
        <f t="shared" si="0"/>
        <v>9500000</v>
      </c>
      <c r="M32" s="21" t="s">
        <v>35</v>
      </c>
      <c r="N32" s="21" t="s">
        <v>36</v>
      </c>
      <c r="O32" s="21" t="s">
        <v>35</v>
      </c>
      <c r="P32" s="21" t="s">
        <v>36</v>
      </c>
      <c r="Q32" s="21" t="s">
        <v>36</v>
      </c>
      <c r="R32" s="21" t="s">
        <v>36</v>
      </c>
      <c r="S32" s="22" t="s">
        <v>36</v>
      </c>
      <c r="T32" s="22">
        <v>1</v>
      </c>
      <c r="U32" s="23">
        <v>21</v>
      </c>
      <c r="V32" s="24">
        <v>23951.83</v>
      </c>
      <c r="W32" s="18" t="s">
        <v>74</v>
      </c>
      <c r="X32" s="25" t="s">
        <v>35</v>
      </c>
      <c r="Y32" s="25" t="s">
        <v>35</v>
      </c>
      <c r="Z32" s="18">
        <v>7</v>
      </c>
    </row>
    <row r="33" spans="1:26" ht="24" x14ac:dyDescent="0.2">
      <c r="A33" s="17" t="s">
        <v>161</v>
      </c>
      <c r="B33" s="17" t="s">
        <v>162</v>
      </c>
      <c r="C33" s="17" t="s">
        <v>40</v>
      </c>
      <c r="D33" s="18" t="s">
        <v>30</v>
      </c>
      <c r="E33" s="17" t="s">
        <v>163</v>
      </c>
      <c r="F33" s="17" t="s">
        <v>164</v>
      </c>
      <c r="G33" s="18" t="s">
        <v>33</v>
      </c>
      <c r="H33" s="17" t="s">
        <v>43</v>
      </c>
      <c r="I33" s="18">
        <v>120</v>
      </c>
      <c r="J33" s="19">
        <v>9500000</v>
      </c>
      <c r="K33" s="19">
        <v>1000000</v>
      </c>
      <c r="L33" s="20">
        <f t="shared" si="0"/>
        <v>10500000</v>
      </c>
      <c r="M33" s="21" t="s">
        <v>35</v>
      </c>
      <c r="N33" s="21" t="s">
        <v>35</v>
      </c>
      <c r="O33" s="21" t="s">
        <v>36</v>
      </c>
      <c r="P33" s="21" t="s">
        <v>36</v>
      </c>
      <c r="Q33" s="21" t="s">
        <v>36</v>
      </c>
      <c r="R33" s="21" t="s">
        <v>36</v>
      </c>
      <c r="S33" s="22" t="s">
        <v>36</v>
      </c>
      <c r="T33" s="22">
        <v>1</v>
      </c>
      <c r="U33" s="23">
        <v>15</v>
      </c>
      <c r="V33" s="24">
        <v>61848.53</v>
      </c>
      <c r="W33" s="18" t="s">
        <v>44</v>
      </c>
      <c r="X33" s="25" t="s">
        <v>35</v>
      </c>
      <c r="Y33" s="25" t="s">
        <v>35</v>
      </c>
      <c r="Z33" s="18">
        <v>56</v>
      </c>
    </row>
    <row r="34" spans="1:26" ht="24" x14ac:dyDescent="0.2">
      <c r="A34" s="17" t="s">
        <v>165</v>
      </c>
      <c r="B34" s="17" t="s">
        <v>166</v>
      </c>
      <c r="C34" s="17" t="s">
        <v>57</v>
      </c>
      <c r="D34" s="18" t="s">
        <v>52</v>
      </c>
      <c r="E34" s="17" t="s">
        <v>163</v>
      </c>
      <c r="F34" s="17" t="s">
        <v>167</v>
      </c>
      <c r="G34" s="18" t="s">
        <v>33</v>
      </c>
      <c r="H34" s="17" t="s">
        <v>43</v>
      </c>
      <c r="I34" s="18">
        <v>160</v>
      </c>
      <c r="J34" s="19">
        <v>9500000</v>
      </c>
      <c r="K34" s="19">
        <v>1000000</v>
      </c>
      <c r="L34" s="20">
        <f t="shared" si="0"/>
        <v>10500000</v>
      </c>
      <c r="M34" s="21" t="s">
        <v>35</v>
      </c>
      <c r="N34" s="21" t="s">
        <v>35</v>
      </c>
      <c r="O34" s="21" t="s">
        <v>36</v>
      </c>
      <c r="P34" s="21" t="s">
        <v>36</v>
      </c>
      <c r="Q34" s="21" t="s">
        <v>36</v>
      </c>
      <c r="R34" s="21" t="s">
        <v>36</v>
      </c>
      <c r="S34" s="22" t="s">
        <v>36</v>
      </c>
      <c r="T34" s="22">
        <v>1</v>
      </c>
      <c r="U34" s="23">
        <v>15</v>
      </c>
      <c r="V34" s="24">
        <v>53937.68</v>
      </c>
      <c r="W34" s="18" t="s">
        <v>74</v>
      </c>
      <c r="X34" s="25" t="s">
        <v>35</v>
      </c>
      <c r="Y34" s="25" t="s">
        <v>35</v>
      </c>
      <c r="Z34" s="18">
        <v>62</v>
      </c>
    </row>
    <row r="35" spans="1:26" ht="36" x14ac:dyDescent="0.2">
      <c r="A35" s="17" t="s">
        <v>168</v>
      </c>
      <c r="B35" s="17" t="s">
        <v>169</v>
      </c>
      <c r="C35" s="17" t="s">
        <v>170</v>
      </c>
      <c r="D35" s="18" t="s">
        <v>52</v>
      </c>
      <c r="E35" s="17" t="s">
        <v>171</v>
      </c>
      <c r="F35" s="17" t="s">
        <v>172</v>
      </c>
      <c r="G35" s="18" t="s">
        <v>33</v>
      </c>
      <c r="H35" s="17" t="s">
        <v>34</v>
      </c>
      <c r="I35" s="18">
        <v>180</v>
      </c>
      <c r="J35" s="19">
        <v>4140000</v>
      </c>
      <c r="K35" s="19">
        <v>1000000</v>
      </c>
      <c r="L35" s="20">
        <f t="shared" si="0"/>
        <v>5140000</v>
      </c>
      <c r="M35" s="21" t="s">
        <v>35</v>
      </c>
      <c r="N35" s="21" t="s">
        <v>36</v>
      </c>
      <c r="O35" s="21" t="s">
        <v>35</v>
      </c>
      <c r="P35" s="21" t="s">
        <v>36</v>
      </c>
      <c r="Q35" s="21" t="s">
        <v>36</v>
      </c>
      <c r="R35" s="21" t="s">
        <v>36</v>
      </c>
      <c r="S35" s="22" t="s">
        <v>36</v>
      </c>
      <c r="T35" s="22">
        <v>1</v>
      </c>
      <c r="U35" s="23">
        <v>21</v>
      </c>
      <c r="V35" s="24">
        <v>22977</v>
      </c>
      <c r="W35" s="18" t="s">
        <v>74</v>
      </c>
      <c r="X35" s="25" t="s">
        <v>35</v>
      </c>
      <c r="Y35" s="25" t="s">
        <v>35</v>
      </c>
      <c r="Z35" s="18">
        <v>9</v>
      </c>
    </row>
    <row r="36" spans="1:26" ht="24" x14ac:dyDescent="0.2">
      <c r="A36" s="17" t="s">
        <v>173</v>
      </c>
      <c r="B36" s="17" t="s">
        <v>174</v>
      </c>
      <c r="C36" s="17" t="s">
        <v>66</v>
      </c>
      <c r="D36" s="18" t="s">
        <v>30</v>
      </c>
      <c r="E36" s="17" t="s">
        <v>159</v>
      </c>
      <c r="F36" s="17" t="s">
        <v>175</v>
      </c>
      <c r="G36" s="18" t="s">
        <v>33</v>
      </c>
      <c r="H36" s="17" t="s">
        <v>34</v>
      </c>
      <c r="I36" s="18">
        <v>288</v>
      </c>
      <c r="J36" s="19">
        <v>3000000</v>
      </c>
      <c r="K36" s="19">
        <v>1000000</v>
      </c>
      <c r="L36" s="20">
        <f t="shared" si="0"/>
        <v>4000000</v>
      </c>
      <c r="M36" s="21" t="s">
        <v>35</v>
      </c>
      <c r="N36" s="21" t="s">
        <v>36</v>
      </c>
      <c r="O36" s="21" t="s">
        <v>35</v>
      </c>
      <c r="P36" s="21" t="s">
        <v>36</v>
      </c>
      <c r="Q36" s="21" t="s">
        <v>36</v>
      </c>
      <c r="R36" s="21" t="s">
        <v>36</v>
      </c>
      <c r="S36" s="22" t="s">
        <v>36</v>
      </c>
      <c r="T36" s="22">
        <v>1</v>
      </c>
      <c r="U36" s="23">
        <v>20</v>
      </c>
      <c r="V36" s="24">
        <v>8600.35</v>
      </c>
      <c r="W36" s="18" t="s">
        <v>74</v>
      </c>
      <c r="X36" s="25" t="s">
        <v>35</v>
      </c>
      <c r="Y36" s="25" t="s">
        <v>35</v>
      </c>
      <c r="Z36" s="18">
        <v>31</v>
      </c>
    </row>
    <row r="37" spans="1:26" ht="24" x14ac:dyDescent="0.2">
      <c r="A37" s="17" t="s">
        <v>176</v>
      </c>
      <c r="B37" s="17" t="s">
        <v>177</v>
      </c>
      <c r="C37" s="17" t="s">
        <v>178</v>
      </c>
      <c r="D37" s="18" t="s">
        <v>52</v>
      </c>
      <c r="E37" s="17" t="s">
        <v>179</v>
      </c>
      <c r="F37" s="17" t="s">
        <v>180</v>
      </c>
      <c r="G37" s="18" t="s">
        <v>122</v>
      </c>
      <c r="H37" s="17" t="s">
        <v>34</v>
      </c>
      <c r="I37" s="18">
        <v>101</v>
      </c>
      <c r="J37" s="19">
        <v>6500000</v>
      </c>
      <c r="K37" s="19">
        <v>1000000</v>
      </c>
      <c r="L37" s="20">
        <f t="shared" si="0"/>
        <v>7500000</v>
      </c>
      <c r="M37" s="21" t="s">
        <v>35</v>
      </c>
      <c r="N37" s="21" t="s">
        <v>36</v>
      </c>
      <c r="O37" s="21" t="s">
        <v>36</v>
      </c>
      <c r="P37" s="21" t="s">
        <v>36</v>
      </c>
      <c r="Q37" s="21" t="s">
        <v>35</v>
      </c>
      <c r="R37" s="21" t="s">
        <v>36</v>
      </c>
      <c r="S37" s="22" t="s">
        <v>36</v>
      </c>
      <c r="T37" s="22">
        <v>1</v>
      </c>
      <c r="U37" s="23">
        <v>15</v>
      </c>
      <c r="V37" s="24">
        <v>59851.49</v>
      </c>
      <c r="W37" s="18" t="s">
        <v>37</v>
      </c>
      <c r="X37" s="25" t="s">
        <v>35</v>
      </c>
      <c r="Y37" s="25" t="s">
        <v>35</v>
      </c>
      <c r="Z37" s="18">
        <v>66</v>
      </c>
    </row>
    <row r="38" spans="1:26" ht="24" x14ac:dyDescent="0.2">
      <c r="A38" s="17" t="s">
        <v>181</v>
      </c>
      <c r="B38" s="17" t="s">
        <v>182</v>
      </c>
      <c r="C38" s="17" t="s">
        <v>183</v>
      </c>
      <c r="D38" s="18" t="s">
        <v>30</v>
      </c>
      <c r="E38" s="17" t="s">
        <v>103</v>
      </c>
      <c r="F38" s="17" t="s">
        <v>184</v>
      </c>
      <c r="G38" s="18" t="s">
        <v>33</v>
      </c>
      <c r="H38" s="17" t="s">
        <v>43</v>
      </c>
      <c r="I38" s="18">
        <v>96</v>
      </c>
      <c r="J38" s="19">
        <v>10200000</v>
      </c>
      <c r="K38" s="19">
        <v>598000</v>
      </c>
      <c r="L38" s="20">
        <f t="shared" si="0"/>
        <v>10798000</v>
      </c>
      <c r="M38" s="21" t="s">
        <v>35</v>
      </c>
      <c r="N38" s="21" t="s">
        <v>35</v>
      </c>
      <c r="O38" s="21" t="s">
        <v>36</v>
      </c>
      <c r="P38" s="21" t="s">
        <v>36</v>
      </c>
      <c r="Q38" s="21" t="s">
        <v>36</v>
      </c>
      <c r="R38" s="21" t="s">
        <v>36</v>
      </c>
      <c r="S38" s="22" t="s">
        <v>36</v>
      </c>
      <c r="T38" s="22">
        <v>1</v>
      </c>
      <c r="U38" s="23">
        <v>15</v>
      </c>
      <c r="V38" s="24">
        <v>96520.05</v>
      </c>
      <c r="W38" s="18" t="s">
        <v>37</v>
      </c>
      <c r="X38" s="25" t="s">
        <v>35</v>
      </c>
      <c r="Y38" s="25" t="s">
        <v>35</v>
      </c>
      <c r="Z38" s="18">
        <v>40</v>
      </c>
    </row>
    <row r="39" spans="1:26" ht="24" x14ac:dyDescent="0.2">
      <c r="A39" s="17" t="s">
        <v>185</v>
      </c>
      <c r="B39" s="17" t="s">
        <v>186</v>
      </c>
      <c r="C39" s="17" t="s">
        <v>187</v>
      </c>
      <c r="D39" s="18" t="s">
        <v>30</v>
      </c>
      <c r="E39" s="17" t="s">
        <v>179</v>
      </c>
      <c r="F39" s="17" t="s">
        <v>188</v>
      </c>
      <c r="G39" s="18" t="s">
        <v>33</v>
      </c>
      <c r="H39" s="17" t="s">
        <v>34</v>
      </c>
      <c r="I39" s="18">
        <v>120</v>
      </c>
      <c r="J39" s="19">
        <v>9200000</v>
      </c>
      <c r="K39" s="19">
        <v>1000000</v>
      </c>
      <c r="L39" s="20">
        <f t="shared" si="0"/>
        <v>10200000</v>
      </c>
      <c r="M39" s="21" t="s">
        <v>35</v>
      </c>
      <c r="N39" s="21" t="s">
        <v>36</v>
      </c>
      <c r="O39" s="21" t="s">
        <v>36</v>
      </c>
      <c r="P39" s="21" t="s">
        <v>36</v>
      </c>
      <c r="Q39" s="21" t="s">
        <v>36</v>
      </c>
      <c r="R39" s="21" t="s">
        <v>36</v>
      </c>
      <c r="S39" s="22" t="s">
        <v>36</v>
      </c>
      <c r="T39" s="22">
        <v>1</v>
      </c>
      <c r="U39" s="23">
        <v>15</v>
      </c>
      <c r="V39" s="24">
        <v>59678.1</v>
      </c>
      <c r="W39" s="18" t="s">
        <v>44</v>
      </c>
      <c r="X39" s="25" t="s">
        <v>35</v>
      </c>
      <c r="Y39" s="25" t="s">
        <v>35</v>
      </c>
      <c r="Z39" s="18">
        <v>79</v>
      </c>
    </row>
    <row r="40" spans="1:26" ht="36" x14ac:dyDescent="0.2">
      <c r="A40" s="17" t="s">
        <v>189</v>
      </c>
      <c r="B40" s="17" t="s">
        <v>190</v>
      </c>
      <c r="C40" s="17" t="s">
        <v>187</v>
      </c>
      <c r="D40" s="18" t="s">
        <v>30</v>
      </c>
      <c r="E40" s="17" t="s">
        <v>191</v>
      </c>
      <c r="F40" s="17" t="s">
        <v>192</v>
      </c>
      <c r="G40" s="18" t="s">
        <v>33</v>
      </c>
      <c r="H40" s="17" t="s">
        <v>34</v>
      </c>
      <c r="I40" s="18">
        <v>150</v>
      </c>
      <c r="J40" s="19">
        <v>8000000</v>
      </c>
      <c r="K40" s="19">
        <v>1000000</v>
      </c>
      <c r="L40" s="20">
        <f t="shared" si="0"/>
        <v>9000000</v>
      </c>
      <c r="M40" s="21" t="s">
        <v>35</v>
      </c>
      <c r="N40" s="21" t="s">
        <v>36</v>
      </c>
      <c r="O40" s="21" t="s">
        <v>36</v>
      </c>
      <c r="P40" s="21" t="s">
        <v>36</v>
      </c>
      <c r="Q40" s="21" t="s">
        <v>36</v>
      </c>
      <c r="R40" s="21" t="s">
        <v>36</v>
      </c>
      <c r="S40" s="22" t="s">
        <v>36</v>
      </c>
      <c r="T40" s="22">
        <v>1</v>
      </c>
      <c r="U40" s="26">
        <v>15</v>
      </c>
      <c r="V40" s="24">
        <v>52609.07</v>
      </c>
      <c r="W40" s="18" t="s">
        <v>74</v>
      </c>
      <c r="X40" s="21" t="s">
        <v>35</v>
      </c>
      <c r="Y40" s="21" t="s">
        <v>35</v>
      </c>
      <c r="Z40" s="18">
        <v>45</v>
      </c>
    </row>
    <row r="41" spans="1:26" ht="24" x14ac:dyDescent="0.2">
      <c r="A41" s="17" t="s">
        <v>193</v>
      </c>
      <c r="B41" s="17" t="s">
        <v>194</v>
      </c>
      <c r="C41" s="17" t="s">
        <v>150</v>
      </c>
      <c r="D41" s="18" t="s">
        <v>52</v>
      </c>
      <c r="E41" s="17" t="s">
        <v>53</v>
      </c>
      <c r="F41" s="17" t="s">
        <v>195</v>
      </c>
      <c r="G41" s="18" t="s">
        <v>33</v>
      </c>
      <c r="H41" s="17" t="s">
        <v>34</v>
      </c>
      <c r="I41" s="18">
        <v>127</v>
      </c>
      <c r="J41" s="19">
        <v>9500000</v>
      </c>
      <c r="K41" s="19">
        <v>1000000</v>
      </c>
      <c r="L41" s="20">
        <f t="shared" si="0"/>
        <v>10500000</v>
      </c>
      <c r="M41" s="21" t="s">
        <v>35</v>
      </c>
      <c r="N41" s="21" t="s">
        <v>36</v>
      </c>
      <c r="O41" s="21" t="s">
        <v>35</v>
      </c>
      <c r="P41" s="21" t="s">
        <v>36</v>
      </c>
      <c r="Q41" s="21" t="s">
        <v>36</v>
      </c>
      <c r="R41" s="21" t="s">
        <v>36</v>
      </c>
      <c r="S41" s="22" t="s">
        <v>36</v>
      </c>
      <c r="T41" s="22">
        <v>1</v>
      </c>
      <c r="U41" s="26">
        <v>19</v>
      </c>
      <c r="V41" s="24">
        <v>74728.350000000006</v>
      </c>
      <c r="W41" s="18" t="s">
        <v>37</v>
      </c>
      <c r="X41" s="21" t="s">
        <v>35</v>
      </c>
      <c r="Y41" s="21" t="s">
        <v>35</v>
      </c>
      <c r="Z41" s="18">
        <v>83</v>
      </c>
    </row>
    <row r="42" spans="1:26" ht="36" x14ac:dyDescent="0.2">
      <c r="A42" s="17" t="s">
        <v>196</v>
      </c>
      <c r="B42" s="17" t="s">
        <v>197</v>
      </c>
      <c r="C42" s="17" t="s">
        <v>29</v>
      </c>
      <c r="D42" s="18" t="s">
        <v>30</v>
      </c>
      <c r="E42" s="17" t="s">
        <v>198</v>
      </c>
      <c r="F42" s="17" t="s">
        <v>199</v>
      </c>
      <c r="G42" s="18" t="s">
        <v>33</v>
      </c>
      <c r="H42" s="17" t="s">
        <v>34</v>
      </c>
      <c r="I42" s="18">
        <v>192</v>
      </c>
      <c r="J42" s="19">
        <v>9000000</v>
      </c>
      <c r="K42" s="19">
        <v>1000000</v>
      </c>
      <c r="L42" s="20">
        <f t="shared" si="0"/>
        <v>10000000</v>
      </c>
      <c r="M42" s="21" t="s">
        <v>35</v>
      </c>
      <c r="N42" s="21" t="s">
        <v>36</v>
      </c>
      <c r="O42" s="21" t="s">
        <v>36</v>
      </c>
      <c r="P42" s="21" t="s">
        <v>36</v>
      </c>
      <c r="Q42" s="21" t="s">
        <v>36</v>
      </c>
      <c r="R42" s="21" t="s">
        <v>36</v>
      </c>
      <c r="S42" s="22" t="s">
        <v>36</v>
      </c>
      <c r="T42" s="22">
        <v>1</v>
      </c>
      <c r="U42" s="23">
        <v>15</v>
      </c>
      <c r="V42" s="24">
        <v>46828.13</v>
      </c>
      <c r="W42" s="18" t="s">
        <v>74</v>
      </c>
      <c r="X42" s="25" t="s">
        <v>35</v>
      </c>
      <c r="Y42" s="25" t="s">
        <v>35</v>
      </c>
      <c r="Z42" s="18">
        <v>76</v>
      </c>
    </row>
    <row r="43" spans="1:26" ht="24" x14ac:dyDescent="0.2">
      <c r="A43" s="17" t="s">
        <v>200</v>
      </c>
      <c r="B43" s="17" t="s">
        <v>201</v>
      </c>
      <c r="C43" s="17" t="s">
        <v>202</v>
      </c>
      <c r="D43" s="18" t="s">
        <v>52</v>
      </c>
      <c r="E43" s="17" t="s">
        <v>198</v>
      </c>
      <c r="F43" s="17" t="s">
        <v>199</v>
      </c>
      <c r="G43" s="18" t="s">
        <v>33</v>
      </c>
      <c r="H43" s="17" t="s">
        <v>34</v>
      </c>
      <c r="I43" s="18">
        <v>212</v>
      </c>
      <c r="J43" s="19">
        <v>9500000</v>
      </c>
      <c r="K43" s="19">
        <v>1000000</v>
      </c>
      <c r="L43" s="20">
        <f t="shared" si="0"/>
        <v>10500000</v>
      </c>
      <c r="M43" s="21" t="s">
        <v>35</v>
      </c>
      <c r="N43" s="21" t="s">
        <v>36</v>
      </c>
      <c r="O43" s="21" t="s">
        <v>36</v>
      </c>
      <c r="P43" s="21" t="s">
        <v>36</v>
      </c>
      <c r="Q43" s="21" t="s">
        <v>36</v>
      </c>
      <c r="R43" s="21" t="s">
        <v>36</v>
      </c>
      <c r="S43" s="22" t="s">
        <v>36</v>
      </c>
      <c r="T43" s="22">
        <v>1</v>
      </c>
      <c r="U43" s="23">
        <v>15</v>
      </c>
      <c r="V43" s="24">
        <v>44766.51</v>
      </c>
      <c r="W43" s="18" t="s">
        <v>74</v>
      </c>
      <c r="X43" s="25" t="s">
        <v>35</v>
      </c>
      <c r="Y43" s="25" t="s">
        <v>35</v>
      </c>
      <c r="Z43" s="18">
        <v>28</v>
      </c>
    </row>
    <row r="44" spans="1:26" ht="24" x14ac:dyDescent="0.2">
      <c r="A44" s="17" t="s">
        <v>203</v>
      </c>
      <c r="B44" s="17" t="s">
        <v>204</v>
      </c>
      <c r="C44" s="17" t="s">
        <v>205</v>
      </c>
      <c r="D44" s="18" t="s">
        <v>52</v>
      </c>
      <c r="E44" s="17" t="s">
        <v>198</v>
      </c>
      <c r="F44" s="17" t="s">
        <v>199</v>
      </c>
      <c r="G44" s="18" t="s">
        <v>33</v>
      </c>
      <c r="H44" s="17" t="s">
        <v>34</v>
      </c>
      <c r="I44" s="18">
        <v>192</v>
      </c>
      <c r="J44" s="19">
        <v>9000000</v>
      </c>
      <c r="K44" s="19">
        <v>1000000</v>
      </c>
      <c r="L44" s="20">
        <f t="shared" si="0"/>
        <v>10000000</v>
      </c>
      <c r="M44" s="21" t="s">
        <v>35</v>
      </c>
      <c r="N44" s="21" t="s">
        <v>36</v>
      </c>
      <c r="O44" s="21" t="s">
        <v>36</v>
      </c>
      <c r="P44" s="21" t="s">
        <v>36</v>
      </c>
      <c r="Q44" s="21" t="s">
        <v>36</v>
      </c>
      <c r="R44" s="21" t="s">
        <v>36</v>
      </c>
      <c r="S44" s="22" t="s">
        <v>36</v>
      </c>
      <c r="T44" s="22">
        <v>1</v>
      </c>
      <c r="U44" s="23">
        <v>15</v>
      </c>
      <c r="V44" s="24">
        <v>46828.13</v>
      </c>
      <c r="W44" s="18" t="s">
        <v>74</v>
      </c>
      <c r="X44" s="25" t="s">
        <v>35</v>
      </c>
      <c r="Y44" s="25" t="s">
        <v>35</v>
      </c>
      <c r="Z44" s="18">
        <v>29</v>
      </c>
    </row>
    <row r="45" spans="1:26" ht="24" x14ac:dyDescent="0.2">
      <c r="A45" s="17" t="s">
        <v>206</v>
      </c>
      <c r="B45" s="17" t="s">
        <v>207</v>
      </c>
      <c r="C45" s="17" t="s">
        <v>40</v>
      </c>
      <c r="D45" s="18" t="s">
        <v>30</v>
      </c>
      <c r="E45" s="17" t="s">
        <v>163</v>
      </c>
      <c r="F45" s="17" t="s">
        <v>208</v>
      </c>
      <c r="G45" s="18" t="s">
        <v>33</v>
      </c>
      <c r="H45" s="17" t="s">
        <v>43</v>
      </c>
      <c r="I45" s="18">
        <v>150</v>
      </c>
      <c r="J45" s="19">
        <v>11000000</v>
      </c>
      <c r="K45" s="19">
        <v>1000000</v>
      </c>
      <c r="L45" s="20">
        <f t="shared" si="0"/>
        <v>12000000</v>
      </c>
      <c r="M45" s="21" t="s">
        <v>35</v>
      </c>
      <c r="N45" s="21" t="s">
        <v>35</v>
      </c>
      <c r="O45" s="21" t="s">
        <v>36</v>
      </c>
      <c r="P45" s="21" t="s">
        <v>36</v>
      </c>
      <c r="Q45" s="21" t="s">
        <v>36</v>
      </c>
      <c r="R45" s="21" t="s">
        <v>36</v>
      </c>
      <c r="S45" s="22" t="s">
        <v>36</v>
      </c>
      <c r="T45" s="22">
        <v>1</v>
      </c>
      <c r="U45" s="23">
        <v>15</v>
      </c>
      <c r="V45" s="24">
        <v>57291.27</v>
      </c>
      <c r="W45" s="18" t="s">
        <v>74</v>
      </c>
      <c r="X45" s="25" t="s">
        <v>35</v>
      </c>
      <c r="Y45" s="25" t="s">
        <v>35</v>
      </c>
      <c r="Z45" s="18">
        <v>85</v>
      </c>
    </row>
    <row r="46" spans="1:26" ht="24" x14ac:dyDescent="0.2">
      <c r="A46" s="17" t="s">
        <v>209</v>
      </c>
      <c r="B46" s="17" t="s">
        <v>210</v>
      </c>
      <c r="C46" s="17" t="s">
        <v>40</v>
      </c>
      <c r="D46" s="18" t="s">
        <v>30</v>
      </c>
      <c r="E46" s="17" t="s">
        <v>159</v>
      </c>
      <c r="F46" s="17" t="s">
        <v>211</v>
      </c>
      <c r="G46" s="18" t="s">
        <v>33</v>
      </c>
      <c r="H46" s="17" t="s">
        <v>34</v>
      </c>
      <c r="I46" s="18">
        <v>279</v>
      </c>
      <c r="J46" s="19">
        <v>11000000</v>
      </c>
      <c r="K46" s="19">
        <v>1000000</v>
      </c>
      <c r="L46" s="20">
        <f t="shared" si="0"/>
        <v>12000000</v>
      </c>
      <c r="M46" s="21" t="s">
        <v>35</v>
      </c>
      <c r="N46" s="21" t="s">
        <v>36</v>
      </c>
      <c r="O46" s="21" t="s">
        <v>35</v>
      </c>
      <c r="P46" s="21" t="s">
        <v>36</v>
      </c>
      <c r="Q46" s="21" t="s">
        <v>36</v>
      </c>
      <c r="R46" s="21" t="s">
        <v>36</v>
      </c>
      <c r="S46" s="22" t="s">
        <v>36</v>
      </c>
      <c r="T46" s="22">
        <v>1</v>
      </c>
      <c r="U46" s="23">
        <v>20</v>
      </c>
      <c r="V46" s="24">
        <v>30801.759999999998</v>
      </c>
      <c r="W46" s="18" t="s">
        <v>44</v>
      </c>
      <c r="X46" s="25" t="s">
        <v>35</v>
      </c>
      <c r="Y46" s="25" t="s">
        <v>35</v>
      </c>
      <c r="Z46" s="18">
        <v>37</v>
      </c>
    </row>
    <row r="47" spans="1:26" ht="36" x14ac:dyDescent="0.2">
      <c r="A47" s="17" t="s">
        <v>212</v>
      </c>
      <c r="B47" s="17" t="s">
        <v>213</v>
      </c>
      <c r="C47" s="17" t="s">
        <v>51</v>
      </c>
      <c r="D47" s="18" t="s">
        <v>52</v>
      </c>
      <c r="E47" s="17" t="s">
        <v>214</v>
      </c>
      <c r="F47" s="17" t="s">
        <v>215</v>
      </c>
      <c r="G47" s="18" t="s">
        <v>33</v>
      </c>
      <c r="H47" s="17" t="s">
        <v>43</v>
      </c>
      <c r="I47" s="18">
        <v>88</v>
      </c>
      <c r="J47" s="19">
        <v>7500000</v>
      </c>
      <c r="K47" s="19">
        <v>645300</v>
      </c>
      <c r="L47" s="20">
        <f t="shared" si="0"/>
        <v>8145300</v>
      </c>
      <c r="M47" s="21" t="s">
        <v>35</v>
      </c>
      <c r="N47" s="21" t="s">
        <v>35</v>
      </c>
      <c r="O47" s="21" t="s">
        <v>36</v>
      </c>
      <c r="P47" s="21" t="s">
        <v>36</v>
      </c>
      <c r="Q47" s="21" t="s">
        <v>36</v>
      </c>
      <c r="R47" s="21" t="s">
        <v>36</v>
      </c>
      <c r="S47" s="22" t="s">
        <v>36</v>
      </c>
      <c r="T47" s="22">
        <v>1</v>
      </c>
      <c r="U47" s="23">
        <v>15</v>
      </c>
      <c r="V47" s="24">
        <v>79182.100000000006</v>
      </c>
      <c r="W47" s="18" t="s">
        <v>37</v>
      </c>
      <c r="X47" s="25" t="s">
        <v>35</v>
      </c>
      <c r="Y47" s="25" t="s">
        <v>35</v>
      </c>
      <c r="Z47" s="18">
        <v>44</v>
      </c>
    </row>
    <row r="48" spans="1:26" ht="36" x14ac:dyDescent="0.2">
      <c r="A48" s="17" t="s">
        <v>216</v>
      </c>
      <c r="B48" s="17" t="s">
        <v>217</v>
      </c>
      <c r="C48" s="17" t="s">
        <v>119</v>
      </c>
      <c r="D48" s="18" t="s">
        <v>52</v>
      </c>
      <c r="E48" s="17" t="s">
        <v>218</v>
      </c>
      <c r="F48" s="17" t="s">
        <v>219</v>
      </c>
      <c r="G48" s="18" t="s">
        <v>33</v>
      </c>
      <c r="H48" s="17" t="s">
        <v>34</v>
      </c>
      <c r="I48" s="18">
        <v>96</v>
      </c>
      <c r="J48" s="19">
        <v>9500000</v>
      </c>
      <c r="K48" s="19">
        <v>723400</v>
      </c>
      <c r="L48" s="20">
        <f t="shared" si="0"/>
        <v>10223400</v>
      </c>
      <c r="M48" s="21" t="s">
        <v>35</v>
      </c>
      <c r="N48" s="21" t="s">
        <v>36</v>
      </c>
      <c r="O48" s="21" t="s">
        <v>36</v>
      </c>
      <c r="P48" s="21" t="s">
        <v>36</v>
      </c>
      <c r="Q48" s="21" t="s">
        <v>36</v>
      </c>
      <c r="R48" s="21" t="s">
        <v>36</v>
      </c>
      <c r="S48" s="22" t="s">
        <v>36</v>
      </c>
      <c r="T48" s="22">
        <v>1</v>
      </c>
      <c r="U48" s="23">
        <v>15</v>
      </c>
      <c r="V48" s="24">
        <v>77030.16</v>
      </c>
      <c r="W48" s="18" t="s">
        <v>37</v>
      </c>
      <c r="X48" s="25" t="s">
        <v>35</v>
      </c>
      <c r="Y48" s="25" t="s">
        <v>35</v>
      </c>
      <c r="Z48" s="18">
        <v>24</v>
      </c>
    </row>
    <row r="49" spans="1:27" ht="60" x14ac:dyDescent="0.2">
      <c r="A49" s="17" t="s">
        <v>220</v>
      </c>
      <c r="B49" s="17" t="s">
        <v>221</v>
      </c>
      <c r="C49" s="17" t="s">
        <v>222</v>
      </c>
      <c r="D49" s="18" t="s">
        <v>52</v>
      </c>
      <c r="E49" s="17" t="s">
        <v>155</v>
      </c>
      <c r="F49" s="17" t="s">
        <v>156</v>
      </c>
      <c r="G49" s="18" t="s">
        <v>33</v>
      </c>
      <c r="H49" s="17" t="s">
        <v>34</v>
      </c>
      <c r="I49" s="18">
        <v>180</v>
      </c>
      <c r="J49" s="19">
        <v>9000000</v>
      </c>
      <c r="K49" s="19">
        <v>734500</v>
      </c>
      <c r="L49" s="20">
        <f t="shared" si="0"/>
        <v>9734500</v>
      </c>
      <c r="M49" s="21" t="s">
        <v>35</v>
      </c>
      <c r="N49" s="21" t="s">
        <v>36</v>
      </c>
      <c r="O49" s="21" t="s">
        <v>35</v>
      </c>
      <c r="P49" s="21" t="s">
        <v>36</v>
      </c>
      <c r="Q49" s="21" t="s">
        <v>36</v>
      </c>
      <c r="R49" s="21" t="s">
        <v>36</v>
      </c>
      <c r="S49" s="22" t="s">
        <v>36</v>
      </c>
      <c r="T49" s="22">
        <v>1</v>
      </c>
      <c r="U49" s="23">
        <v>19</v>
      </c>
      <c r="V49" s="24">
        <v>49950</v>
      </c>
      <c r="W49" s="18" t="s">
        <v>37</v>
      </c>
      <c r="X49" s="25" t="s">
        <v>35</v>
      </c>
      <c r="Y49" s="25" t="s">
        <v>35</v>
      </c>
      <c r="Z49" s="18">
        <v>87</v>
      </c>
    </row>
    <row r="50" spans="1:27" ht="24" x14ac:dyDescent="0.2">
      <c r="A50" s="17" t="s">
        <v>223</v>
      </c>
      <c r="B50" s="17" t="s">
        <v>224</v>
      </c>
      <c r="C50" s="17" t="s">
        <v>225</v>
      </c>
      <c r="D50" s="18" t="s">
        <v>30</v>
      </c>
      <c r="E50" s="17" t="s">
        <v>226</v>
      </c>
      <c r="F50" s="17" t="s">
        <v>227</v>
      </c>
      <c r="G50" s="18" t="s">
        <v>33</v>
      </c>
      <c r="H50" s="17" t="s">
        <v>43</v>
      </c>
      <c r="I50" s="18">
        <v>104</v>
      </c>
      <c r="J50" s="19">
        <v>7000000</v>
      </c>
      <c r="K50" s="19">
        <v>1000000</v>
      </c>
      <c r="L50" s="20">
        <f t="shared" si="0"/>
        <v>8000000</v>
      </c>
      <c r="M50" s="21" t="s">
        <v>35</v>
      </c>
      <c r="N50" s="21" t="s">
        <v>35</v>
      </c>
      <c r="O50" s="21" t="s">
        <v>36</v>
      </c>
      <c r="P50" s="21" t="s">
        <v>36</v>
      </c>
      <c r="Q50" s="21" t="s">
        <v>36</v>
      </c>
      <c r="R50" s="21" t="s">
        <v>36</v>
      </c>
      <c r="S50" s="22" t="s">
        <v>36</v>
      </c>
      <c r="T50" s="22">
        <v>1</v>
      </c>
      <c r="U50" s="23">
        <v>15</v>
      </c>
      <c r="V50" s="24">
        <v>61143.92</v>
      </c>
      <c r="W50" s="18" t="s">
        <v>44</v>
      </c>
      <c r="X50" s="25" t="s">
        <v>35</v>
      </c>
      <c r="Y50" s="25" t="s">
        <v>35</v>
      </c>
      <c r="Z50" s="18">
        <v>91</v>
      </c>
    </row>
    <row r="51" spans="1:27" ht="24" x14ac:dyDescent="0.2">
      <c r="A51" s="17" t="s">
        <v>228</v>
      </c>
      <c r="B51" s="17" t="s">
        <v>229</v>
      </c>
      <c r="C51" s="17" t="s">
        <v>170</v>
      </c>
      <c r="D51" s="18" t="s">
        <v>52</v>
      </c>
      <c r="E51" s="17" t="s">
        <v>230</v>
      </c>
      <c r="F51" s="17" t="s">
        <v>231</v>
      </c>
      <c r="G51" s="18" t="s">
        <v>33</v>
      </c>
      <c r="H51" s="17" t="s">
        <v>34</v>
      </c>
      <c r="I51" s="18">
        <v>300</v>
      </c>
      <c r="J51" s="19">
        <v>8625000</v>
      </c>
      <c r="K51" s="19">
        <v>1000000</v>
      </c>
      <c r="L51" s="20">
        <f t="shared" si="0"/>
        <v>9625000</v>
      </c>
      <c r="M51" s="21" t="s">
        <v>35</v>
      </c>
      <c r="N51" s="21" t="s">
        <v>36</v>
      </c>
      <c r="O51" s="21" t="s">
        <v>35</v>
      </c>
      <c r="P51" s="21" t="s">
        <v>36</v>
      </c>
      <c r="Q51" s="21" t="s">
        <v>36</v>
      </c>
      <c r="R51" s="21" t="s">
        <v>36</v>
      </c>
      <c r="S51" s="22" t="s">
        <v>36</v>
      </c>
      <c r="T51" s="22">
        <v>1</v>
      </c>
      <c r="U51" s="23">
        <v>20</v>
      </c>
      <c r="V51" s="24">
        <v>28083</v>
      </c>
      <c r="W51" s="18" t="s">
        <v>44</v>
      </c>
      <c r="X51" s="25" t="s">
        <v>35</v>
      </c>
      <c r="Y51" s="25" t="s">
        <v>35</v>
      </c>
      <c r="Z51" s="18">
        <v>6</v>
      </c>
    </row>
    <row r="52" spans="1:27" ht="24" x14ac:dyDescent="0.2">
      <c r="A52" s="17" t="s">
        <v>232</v>
      </c>
      <c r="B52" s="17" t="s">
        <v>233</v>
      </c>
      <c r="C52" s="17" t="s">
        <v>140</v>
      </c>
      <c r="D52" s="18" t="s">
        <v>30</v>
      </c>
      <c r="E52" s="17" t="s">
        <v>230</v>
      </c>
      <c r="F52" s="17" t="s">
        <v>234</v>
      </c>
      <c r="G52" s="18" t="s">
        <v>33</v>
      </c>
      <c r="H52" s="17" t="s">
        <v>34</v>
      </c>
      <c r="I52" s="18">
        <v>180</v>
      </c>
      <c r="J52" s="19">
        <v>5310000</v>
      </c>
      <c r="K52" s="19">
        <v>1000000</v>
      </c>
      <c r="L52" s="20">
        <f t="shared" si="0"/>
        <v>6310000</v>
      </c>
      <c r="M52" s="21" t="s">
        <v>35</v>
      </c>
      <c r="N52" s="21" t="s">
        <v>36</v>
      </c>
      <c r="O52" s="21" t="s">
        <v>35</v>
      </c>
      <c r="P52" s="21" t="s">
        <v>36</v>
      </c>
      <c r="Q52" s="21" t="s">
        <v>36</v>
      </c>
      <c r="R52" s="21" t="s">
        <v>36</v>
      </c>
      <c r="S52" s="22" t="s">
        <v>36</v>
      </c>
      <c r="T52" s="22">
        <v>1</v>
      </c>
      <c r="U52" s="23">
        <v>19</v>
      </c>
      <c r="V52" s="24">
        <v>28815.599999999999</v>
      </c>
      <c r="W52" s="18" t="s">
        <v>44</v>
      </c>
      <c r="X52" s="25" t="s">
        <v>35</v>
      </c>
      <c r="Y52" s="25" t="s">
        <v>35</v>
      </c>
      <c r="Z52" s="18">
        <v>55</v>
      </c>
    </row>
    <row r="53" spans="1:27" ht="24" x14ac:dyDescent="0.2">
      <c r="A53" s="17" t="s">
        <v>235</v>
      </c>
      <c r="B53" s="17" t="s">
        <v>236</v>
      </c>
      <c r="C53" s="17" t="s">
        <v>71</v>
      </c>
      <c r="D53" s="18" t="s">
        <v>30</v>
      </c>
      <c r="E53" s="17" t="s">
        <v>141</v>
      </c>
      <c r="F53" s="17" t="s">
        <v>237</v>
      </c>
      <c r="G53" s="18" t="s">
        <v>33</v>
      </c>
      <c r="H53" s="17" t="s">
        <v>34</v>
      </c>
      <c r="I53" s="18">
        <v>140</v>
      </c>
      <c r="J53" s="19">
        <v>9900000</v>
      </c>
      <c r="K53" s="19">
        <v>1000000</v>
      </c>
      <c r="L53" s="20">
        <f t="shared" si="0"/>
        <v>10900000</v>
      </c>
      <c r="M53" s="21" t="s">
        <v>35</v>
      </c>
      <c r="N53" s="21" t="s">
        <v>36</v>
      </c>
      <c r="O53" s="21" t="s">
        <v>36</v>
      </c>
      <c r="P53" s="21" t="s">
        <v>36</v>
      </c>
      <c r="Q53" s="21" t="s">
        <v>36</v>
      </c>
      <c r="R53" s="21" t="s">
        <v>36</v>
      </c>
      <c r="S53" s="22" t="s">
        <v>36</v>
      </c>
      <c r="T53" s="22">
        <v>1</v>
      </c>
      <c r="U53" s="23">
        <v>15</v>
      </c>
      <c r="V53" s="24">
        <v>58384.09</v>
      </c>
      <c r="W53" s="18" t="s">
        <v>44</v>
      </c>
      <c r="X53" s="25" t="s">
        <v>35</v>
      </c>
      <c r="Y53" s="25" t="s">
        <v>35</v>
      </c>
      <c r="Z53" s="18">
        <v>14</v>
      </c>
    </row>
    <row r="54" spans="1:27" ht="24" x14ac:dyDescent="0.2">
      <c r="A54" s="17" t="s">
        <v>238</v>
      </c>
      <c r="B54" s="17" t="s">
        <v>239</v>
      </c>
      <c r="C54" s="17" t="s">
        <v>29</v>
      </c>
      <c r="D54" s="18" t="s">
        <v>30</v>
      </c>
      <c r="E54" s="17" t="s">
        <v>240</v>
      </c>
      <c r="F54" s="17" t="s">
        <v>241</v>
      </c>
      <c r="G54" s="18" t="s">
        <v>33</v>
      </c>
      <c r="H54" s="17" t="s">
        <v>34</v>
      </c>
      <c r="I54" s="18">
        <v>180</v>
      </c>
      <c r="J54" s="19">
        <v>4200000</v>
      </c>
      <c r="K54" s="19">
        <v>1000000</v>
      </c>
      <c r="L54" s="20">
        <f t="shared" si="0"/>
        <v>5200000</v>
      </c>
      <c r="M54" s="21" t="s">
        <v>35</v>
      </c>
      <c r="N54" s="21" t="s">
        <v>36</v>
      </c>
      <c r="O54" s="21" t="s">
        <v>35</v>
      </c>
      <c r="P54" s="21" t="s">
        <v>36</v>
      </c>
      <c r="Q54" s="21" t="s">
        <v>36</v>
      </c>
      <c r="R54" s="21" t="s">
        <v>36</v>
      </c>
      <c r="S54" s="22" t="s">
        <v>36</v>
      </c>
      <c r="T54" s="22">
        <v>1</v>
      </c>
      <c r="U54" s="23">
        <v>21</v>
      </c>
      <c r="V54" s="24">
        <v>23310</v>
      </c>
      <c r="W54" s="18" t="s">
        <v>74</v>
      </c>
      <c r="X54" s="25" t="s">
        <v>35</v>
      </c>
      <c r="Y54" s="25" t="s">
        <v>35</v>
      </c>
      <c r="Z54" s="18">
        <v>68</v>
      </c>
    </row>
    <row r="55" spans="1:27" ht="24" x14ac:dyDescent="0.2">
      <c r="A55" s="17" t="s">
        <v>242</v>
      </c>
      <c r="B55" s="17" t="s">
        <v>243</v>
      </c>
      <c r="C55" s="17" t="s">
        <v>140</v>
      </c>
      <c r="D55" s="18" t="s">
        <v>30</v>
      </c>
      <c r="E55" s="17" t="s">
        <v>244</v>
      </c>
      <c r="F55" s="17" t="s">
        <v>245</v>
      </c>
      <c r="G55" s="18" t="s">
        <v>33</v>
      </c>
      <c r="H55" s="17" t="s">
        <v>34</v>
      </c>
      <c r="I55" s="18">
        <v>159</v>
      </c>
      <c r="J55" s="19">
        <v>4300000</v>
      </c>
      <c r="K55" s="19">
        <v>1000000</v>
      </c>
      <c r="L55" s="20">
        <f t="shared" si="0"/>
        <v>5300000</v>
      </c>
      <c r="M55" s="21" t="s">
        <v>35</v>
      </c>
      <c r="N55" s="21" t="s">
        <v>36</v>
      </c>
      <c r="O55" s="21" t="s">
        <v>35</v>
      </c>
      <c r="P55" s="21" t="s">
        <v>36</v>
      </c>
      <c r="Q55" s="21" t="s">
        <v>36</v>
      </c>
      <c r="R55" s="21" t="s">
        <v>36</v>
      </c>
      <c r="S55" s="22" t="s">
        <v>36</v>
      </c>
      <c r="T55" s="22">
        <v>1</v>
      </c>
      <c r="U55" s="23">
        <v>21</v>
      </c>
      <c r="V55" s="24">
        <v>24567.439999999999</v>
      </c>
      <c r="W55" s="18" t="s">
        <v>74</v>
      </c>
      <c r="X55" s="25" t="s">
        <v>35</v>
      </c>
      <c r="Y55" s="25" t="s">
        <v>35</v>
      </c>
      <c r="Z55" s="18">
        <v>36</v>
      </c>
    </row>
    <row r="56" spans="1:27" ht="24" x14ac:dyDescent="0.2">
      <c r="A56" s="17" t="s">
        <v>246</v>
      </c>
      <c r="B56" s="17" t="s">
        <v>247</v>
      </c>
      <c r="C56" s="17" t="s">
        <v>140</v>
      </c>
      <c r="D56" s="18" t="s">
        <v>30</v>
      </c>
      <c r="E56" s="17" t="s">
        <v>248</v>
      </c>
      <c r="F56" s="17" t="s">
        <v>249</v>
      </c>
      <c r="G56" s="18" t="s">
        <v>33</v>
      </c>
      <c r="H56" s="17" t="s">
        <v>34</v>
      </c>
      <c r="I56" s="18">
        <v>160</v>
      </c>
      <c r="J56" s="19">
        <v>11000000</v>
      </c>
      <c r="K56" s="19">
        <v>1000000</v>
      </c>
      <c r="L56" s="20">
        <f t="shared" si="0"/>
        <v>12000000</v>
      </c>
      <c r="M56" s="21" t="s">
        <v>35</v>
      </c>
      <c r="N56" s="21" t="s">
        <v>36</v>
      </c>
      <c r="O56" s="21" t="s">
        <v>36</v>
      </c>
      <c r="P56" s="21" t="s">
        <v>36</v>
      </c>
      <c r="Q56" s="21" t="s">
        <v>36</v>
      </c>
      <c r="R56" s="21" t="s">
        <v>36</v>
      </c>
      <c r="S56" s="22" t="s">
        <v>36</v>
      </c>
      <c r="T56" s="22">
        <v>1</v>
      </c>
      <c r="U56" s="23">
        <v>15</v>
      </c>
      <c r="V56" s="24">
        <v>62454.15</v>
      </c>
      <c r="W56" s="18" t="s">
        <v>44</v>
      </c>
      <c r="X56" s="25" t="s">
        <v>35</v>
      </c>
      <c r="Y56" s="25" t="s">
        <v>35</v>
      </c>
      <c r="Z56" s="18">
        <v>93</v>
      </c>
    </row>
    <row r="57" spans="1:27" ht="24" x14ac:dyDescent="0.2">
      <c r="A57" s="17" t="s">
        <v>250</v>
      </c>
      <c r="B57" s="17" t="s">
        <v>251</v>
      </c>
      <c r="C57" s="17" t="s">
        <v>40</v>
      </c>
      <c r="D57" s="18" t="s">
        <v>30</v>
      </c>
      <c r="E57" s="17" t="s">
        <v>252</v>
      </c>
      <c r="F57" s="17" t="s">
        <v>253</v>
      </c>
      <c r="G57" s="18" t="s">
        <v>33</v>
      </c>
      <c r="H57" s="17" t="s">
        <v>43</v>
      </c>
      <c r="I57" s="18">
        <v>130</v>
      </c>
      <c r="J57" s="19">
        <v>8900000</v>
      </c>
      <c r="K57" s="19">
        <v>1000000</v>
      </c>
      <c r="L57" s="20">
        <f t="shared" si="0"/>
        <v>9900000</v>
      </c>
      <c r="M57" s="21" t="s">
        <v>35</v>
      </c>
      <c r="N57" s="21" t="s">
        <v>35</v>
      </c>
      <c r="O57" s="21" t="s">
        <v>36</v>
      </c>
      <c r="P57" s="21" t="s">
        <v>36</v>
      </c>
      <c r="Q57" s="21" t="s">
        <v>36</v>
      </c>
      <c r="R57" s="21" t="s">
        <v>36</v>
      </c>
      <c r="S57" s="22" t="s">
        <v>36</v>
      </c>
      <c r="T57" s="22">
        <v>1</v>
      </c>
      <c r="U57" s="23">
        <v>15</v>
      </c>
      <c r="V57" s="24">
        <v>54729.05</v>
      </c>
      <c r="W57" s="18" t="s">
        <v>74</v>
      </c>
      <c r="X57" s="25" t="s">
        <v>35</v>
      </c>
      <c r="Y57" s="25" t="s">
        <v>35</v>
      </c>
      <c r="Z57" s="18">
        <v>75</v>
      </c>
    </row>
    <row r="58" spans="1:27" ht="24" x14ac:dyDescent="0.2">
      <c r="A58" s="17" t="s">
        <v>254</v>
      </c>
      <c r="B58" s="17" t="s">
        <v>255</v>
      </c>
      <c r="C58" s="17" t="s">
        <v>51</v>
      </c>
      <c r="D58" s="18" t="s">
        <v>52</v>
      </c>
      <c r="E58" s="17" t="s">
        <v>141</v>
      </c>
      <c r="F58" s="17" t="s">
        <v>256</v>
      </c>
      <c r="G58" s="18" t="s">
        <v>33</v>
      </c>
      <c r="H58" s="17" t="s">
        <v>43</v>
      </c>
      <c r="I58" s="18">
        <v>156</v>
      </c>
      <c r="J58" s="19">
        <v>9500000</v>
      </c>
      <c r="K58" s="19">
        <v>1000000</v>
      </c>
      <c r="L58" s="20">
        <f t="shared" si="0"/>
        <v>10500000</v>
      </c>
      <c r="M58" s="21" t="s">
        <v>35</v>
      </c>
      <c r="N58" s="21" t="s">
        <v>35</v>
      </c>
      <c r="O58" s="21" t="s">
        <v>36</v>
      </c>
      <c r="P58" s="21" t="s">
        <v>36</v>
      </c>
      <c r="Q58" s="21" t="s">
        <v>36</v>
      </c>
      <c r="R58" s="21" t="s">
        <v>36</v>
      </c>
      <c r="S58" s="22" t="s">
        <v>36</v>
      </c>
      <c r="T58" s="22">
        <v>1</v>
      </c>
      <c r="U58" s="23">
        <v>15</v>
      </c>
      <c r="V58" s="24">
        <v>53589.74</v>
      </c>
      <c r="W58" s="18" t="s">
        <v>74</v>
      </c>
      <c r="X58" s="22" t="s">
        <v>35</v>
      </c>
      <c r="Y58" s="25" t="s">
        <v>35</v>
      </c>
      <c r="Z58" s="18">
        <v>53</v>
      </c>
      <c r="AA58" s="15"/>
    </row>
    <row r="59" spans="1:27" ht="24" x14ac:dyDescent="0.2">
      <c r="A59" s="17" t="s">
        <v>257</v>
      </c>
      <c r="B59" s="17" t="s">
        <v>258</v>
      </c>
      <c r="C59" s="17" t="s">
        <v>66</v>
      </c>
      <c r="D59" s="18" t="s">
        <v>30</v>
      </c>
      <c r="E59" s="17" t="s">
        <v>244</v>
      </c>
      <c r="F59" s="17" t="s">
        <v>259</v>
      </c>
      <c r="G59" s="18" t="s">
        <v>33</v>
      </c>
      <c r="H59" s="17" t="s">
        <v>34</v>
      </c>
      <c r="I59" s="18">
        <v>160</v>
      </c>
      <c r="J59" s="19">
        <v>4500000</v>
      </c>
      <c r="K59" s="19">
        <v>1000000</v>
      </c>
      <c r="L59" s="20">
        <f t="shared" si="0"/>
        <v>5500000</v>
      </c>
      <c r="M59" s="21" t="s">
        <v>35</v>
      </c>
      <c r="N59" s="21" t="s">
        <v>36</v>
      </c>
      <c r="O59" s="21" t="s">
        <v>35</v>
      </c>
      <c r="P59" s="21" t="s">
        <v>36</v>
      </c>
      <c r="Q59" s="21" t="s">
        <v>36</v>
      </c>
      <c r="R59" s="21" t="s">
        <v>36</v>
      </c>
      <c r="S59" s="22" t="s">
        <v>36</v>
      </c>
      <c r="T59" s="22">
        <v>1</v>
      </c>
      <c r="U59" s="23">
        <v>21</v>
      </c>
      <c r="V59" s="24">
        <v>23220.94</v>
      </c>
      <c r="W59" s="18" t="s">
        <v>74</v>
      </c>
      <c r="X59" s="22" t="s">
        <v>35</v>
      </c>
      <c r="Y59" s="25" t="s">
        <v>35</v>
      </c>
      <c r="Z59" s="18">
        <v>57</v>
      </c>
      <c r="AA59" s="15"/>
    </row>
    <row r="60" spans="1:27" ht="24" x14ac:dyDescent="0.2">
      <c r="A60" s="17" t="s">
        <v>260</v>
      </c>
      <c r="B60" s="17" t="s">
        <v>261</v>
      </c>
      <c r="C60" s="17" t="s">
        <v>51</v>
      </c>
      <c r="D60" s="18" t="s">
        <v>52</v>
      </c>
      <c r="E60" s="17" t="s">
        <v>262</v>
      </c>
      <c r="F60" s="17" t="s">
        <v>263</v>
      </c>
      <c r="G60" s="18" t="s">
        <v>33</v>
      </c>
      <c r="H60" s="17" t="s">
        <v>34</v>
      </c>
      <c r="I60" s="18">
        <v>360</v>
      </c>
      <c r="J60" s="19">
        <v>9500000</v>
      </c>
      <c r="K60" s="19">
        <v>1000000</v>
      </c>
      <c r="L60" s="20">
        <f t="shared" si="0"/>
        <v>10500000</v>
      </c>
      <c r="M60" s="21" t="s">
        <v>35</v>
      </c>
      <c r="N60" s="21" t="s">
        <v>36</v>
      </c>
      <c r="O60" s="21" t="s">
        <v>36</v>
      </c>
      <c r="P60" s="21" t="s">
        <v>36</v>
      </c>
      <c r="Q60" s="21" t="s">
        <v>36</v>
      </c>
      <c r="R60" s="21" t="s">
        <v>36</v>
      </c>
      <c r="S60" s="22" t="s">
        <v>36</v>
      </c>
      <c r="T60" s="22">
        <v>1</v>
      </c>
      <c r="U60" s="23">
        <v>15</v>
      </c>
      <c r="V60" s="24">
        <v>26362.5</v>
      </c>
      <c r="W60" s="18" t="s">
        <v>74</v>
      </c>
      <c r="X60" s="22" t="s">
        <v>35</v>
      </c>
      <c r="Y60" s="25" t="s">
        <v>35</v>
      </c>
      <c r="Z60" s="18">
        <v>65</v>
      </c>
      <c r="AA60" s="15"/>
    </row>
    <row r="61" spans="1:27" ht="36" x14ac:dyDescent="0.2">
      <c r="A61" s="17" t="s">
        <v>264</v>
      </c>
      <c r="B61" s="17" t="s">
        <v>265</v>
      </c>
      <c r="C61" s="17" t="s">
        <v>187</v>
      </c>
      <c r="D61" s="18" t="s">
        <v>30</v>
      </c>
      <c r="E61" s="17" t="s">
        <v>266</v>
      </c>
      <c r="F61" s="17" t="s">
        <v>267</v>
      </c>
      <c r="G61" s="18" t="s">
        <v>33</v>
      </c>
      <c r="H61" s="17" t="s">
        <v>34</v>
      </c>
      <c r="I61" s="18">
        <v>75</v>
      </c>
      <c r="J61" s="19">
        <v>5500000</v>
      </c>
      <c r="K61" s="19">
        <v>856500</v>
      </c>
      <c r="L61" s="20">
        <f t="shared" si="0"/>
        <v>6356500</v>
      </c>
      <c r="M61" s="21" t="s">
        <v>35</v>
      </c>
      <c r="N61" s="21" t="s">
        <v>36</v>
      </c>
      <c r="O61" s="21" t="s">
        <v>36</v>
      </c>
      <c r="P61" s="21" t="s">
        <v>36</v>
      </c>
      <c r="Q61" s="21" t="s">
        <v>36</v>
      </c>
      <c r="R61" s="21" t="s">
        <v>36</v>
      </c>
      <c r="S61" s="22" t="s">
        <v>36</v>
      </c>
      <c r="T61" s="22">
        <v>1</v>
      </c>
      <c r="U61" s="23">
        <v>15</v>
      </c>
      <c r="V61" s="24">
        <v>61954.52</v>
      </c>
      <c r="W61" s="18" t="s">
        <v>44</v>
      </c>
      <c r="X61" s="22" t="s">
        <v>35</v>
      </c>
      <c r="Y61" s="25" t="s">
        <v>35</v>
      </c>
      <c r="Z61" s="18">
        <v>22</v>
      </c>
      <c r="AA61" s="15"/>
    </row>
    <row r="62" spans="1:27" ht="24" x14ac:dyDescent="0.2">
      <c r="A62" s="17" t="s">
        <v>268</v>
      </c>
      <c r="B62" s="17" t="s">
        <v>269</v>
      </c>
      <c r="C62" s="17" t="s">
        <v>40</v>
      </c>
      <c r="D62" s="18" t="s">
        <v>30</v>
      </c>
      <c r="E62" s="17" t="s">
        <v>252</v>
      </c>
      <c r="F62" s="17" t="s">
        <v>253</v>
      </c>
      <c r="G62" s="18" t="s">
        <v>33</v>
      </c>
      <c r="H62" s="17" t="s">
        <v>43</v>
      </c>
      <c r="I62" s="18">
        <v>110</v>
      </c>
      <c r="J62" s="19">
        <v>7700000</v>
      </c>
      <c r="K62" s="19">
        <v>1000000</v>
      </c>
      <c r="L62" s="20">
        <f t="shared" si="0"/>
        <v>8700000</v>
      </c>
      <c r="M62" s="21" t="s">
        <v>35</v>
      </c>
      <c r="N62" s="21" t="s">
        <v>35</v>
      </c>
      <c r="O62" s="21" t="s">
        <v>36</v>
      </c>
      <c r="P62" s="21" t="s">
        <v>36</v>
      </c>
      <c r="Q62" s="21" t="s">
        <v>36</v>
      </c>
      <c r="R62" s="21" t="s">
        <v>36</v>
      </c>
      <c r="S62" s="22" t="s">
        <v>36</v>
      </c>
      <c r="T62" s="22">
        <v>1</v>
      </c>
      <c r="U62" s="23">
        <v>15</v>
      </c>
      <c r="V62" s="24">
        <v>54687.12</v>
      </c>
      <c r="W62" s="18" t="s">
        <v>74</v>
      </c>
      <c r="X62" s="22" t="s">
        <v>35</v>
      </c>
      <c r="Y62" s="25" t="s">
        <v>35</v>
      </c>
      <c r="Z62" s="18">
        <v>38</v>
      </c>
      <c r="AA62" s="15"/>
    </row>
    <row r="63" spans="1:27" ht="24" x14ac:dyDescent="0.2">
      <c r="A63" s="17" t="s">
        <v>270</v>
      </c>
      <c r="B63" s="17" t="s">
        <v>271</v>
      </c>
      <c r="C63" s="17" t="s">
        <v>150</v>
      </c>
      <c r="D63" s="18" t="s">
        <v>52</v>
      </c>
      <c r="E63" s="17" t="s">
        <v>248</v>
      </c>
      <c r="F63" s="17" t="s">
        <v>272</v>
      </c>
      <c r="G63" s="18" t="s">
        <v>33</v>
      </c>
      <c r="H63" s="17" t="s">
        <v>34</v>
      </c>
      <c r="I63" s="18">
        <v>126</v>
      </c>
      <c r="J63" s="19">
        <v>6500000</v>
      </c>
      <c r="K63" s="19">
        <v>1000000</v>
      </c>
      <c r="L63" s="20">
        <f t="shared" si="0"/>
        <v>7500000</v>
      </c>
      <c r="M63" s="21" t="s">
        <v>35</v>
      </c>
      <c r="N63" s="21" t="s">
        <v>36</v>
      </c>
      <c r="O63" s="21" t="s">
        <v>36</v>
      </c>
      <c r="P63" s="21" t="s">
        <v>36</v>
      </c>
      <c r="Q63" s="21" t="s">
        <v>36</v>
      </c>
      <c r="R63" s="21" t="s">
        <v>36</v>
      </c>
      <c r="S63" s="22" t="s">
        <v>36</v>
      </c>
      <c r="T63" s="22">
        <v>1</v>
      </c>
      <c r="U63" s="23">
        <v>15</v>
      </c>
      <c r="V63" s="24">
        <v>46863.14</v>
      </c>
      <c r="W63" s="18" t="s">
        <v>74</v>
      </c>
      <c r="X63" s="22" t="s">
        <v>35</v>
      </c>
      <c r="Y63" s="25" t="s">
        <v>35</v>
      </c>
      <c r="Z63" s="18">
        <v>19</v>
      </c>
      <c r="AA63" s="15"/>
    </row>
    <row r="64" spans="1:27" ht="24" x14ac:dyDescent="0.2">
      <c r="A64" s="17" t="s">
        <v>273</v>
      </c>
      <c r="B64" s="17" t="s">
        <v>274</v>
      </c>
      <c r="C64" s="17" t="s">
        <v>66</v>
      </c>
      <c r="D64" s="18" t="s">
        <v>30</v>
      </c>
      <c r="E64" s="17" t="s">
        <v>275</v>
      </c>
      <c r="F64" s="17" t="s">
        <v>276</v>
      </c>
      <c r="G64" s="18" t="s">
        <v>33</v>
      </c>
      <c r="H64" s="17" t="s">
        <v>34</v>
      </c>
      <c r="I64" s="18">
        <v>255</v>
      </c>
      <c r="J64" s="19">
        <v>10000000</v>
      </c>
      <c r="K64" s="19">
        <v>0</v>
      </c>
      <c r="L64" s="20">
        <f t="shared" si="0"/>
        <v>10000000</v>
      </c>
      <c r="M64" s="21" t="s">
        <v>35</v>
      </c>
      <c r="N64" s="21" t="s">
        <v>36</v>
      </c>
      <c r="O64" s="21" t="s">
        <v>35</v>
      </c>
      <c r="P64" s="25" t="s">
        <v>36</v>
      </c>
      <c r="Q64" s="25" t="s">
        <v>36</v>
      </c>
      <c r="R64" s="25" t="s">
        <v>36</v>
      </c>
      <c r="S64" s="22" t="s">
        <v>36</v>
      </c>
      <c r="T64" s="25">
        <v>1</v>
      </c>
      <c r="U64" s="23">
        <v>16</v>
      </c>
      <c r="V64" s="24">
        <v>31364.71</v>
      </c>
      <c r="W64" s="18" t="s">
        <v>44</v>
      </c>
      <c r="X64" s="25" t="s">
        <v>35</v>
      </c>
      <c r="Y64" s="25" t="s">
        <v>35</v>
      </c>
      <c r="Z64" s="18">
        <v>63</v>
      </c>
    </row>
    <row r="65" spans="1:26" ht="24" x14ac:dyDescent="0.2">
      <c r="A65" s="17" t="s">
        <v>277</v>
      </c>
      <c r="B65" s="17" t="s">
        <v>278</v>
      </c>
      <c r="C65" s="17" t="s">
        <v>279</v>
      </c>
      <c r="D65" s="18" t="s">
        <v>52</v>
      </c>
      <c r="E65" s="17" t="s">
        <v>280</v>
      </c>
      <c r="F65" s="17" t="s">
        <v>281</v>
      </c>
      <c r="G65" s="18" t="s">
        <v>33</v>
      </c>
      <c r="H65" s="17" t="s">
        <v>34</v>
      </c>
      <c r="I65" s="18">
        <v>256</v>
      </c>
      <c r="J65" s="19">
        <v>9500000</v>
      </c>
      <c r="K65" s="19">
        <v>1000000</v>
      </c>
      <c r="L65" s="29">
        <f t="shared" si="0"/>
        <v>10500000</v>
      </c>
      <c r="M65" s="21" t="s">
        <v>35</v>
      </c>
      <c r="N65" s="21" t="s">
        <v>36</v>
      </c>
      <c r="O65" s="21" t="s">
        <v>35</v>
      </c>
      <c r="P65" s="25" t="s">
        <v>36</v>
      </c>
      <c r="Q65" s="25" t="s">
        <v>36</v>
      </c>
      <c r="R65" s="25" t="s">
        <v>36</v>
      </c>
      <c r="S65" s="22" t="s">
        <v>36</v>
      </c>
      <c r="T65" s="25">
        <v>1</v>
      </c>
      <c r="U65" s="23">
        <v>19</v>
      </c>
      <c r="V65" s="24">
        <v>33398.44</v>
      </c>
      <c r="W65" s="18" t="s">
        <v>44</v>
      </c>
      <c r="X65" s="25" t="s">
        <v>36</v>
      </c>
      <c r="Y65" s="25" t="s">
        <v>35</v>
      </c>
      <c r="Z65" s="18">
        <v>59</v>
      </c>
    </row>
    <row r="66" spans="1:26" ht="36" x14ac:dyDescent="0.2">
      <c r="A66" s="17" t="s">
        <v>282</v>
      </c>
      <c r="B66" s="17" t="s">
        <v>283</v>
      </c>
      <c r="C66" s="17" t="s">
        <v>145</v>
      </c>
      <c r="D66" s="18" t="s">
        <v>52</v>
      </c>
      <c r="E66" s="17" t="s">
        <v>146</v>
      </c>
      <c r="F66" s="17" t="s">
        <v>147</v>
      </c>
      <c r="G66" s="18" t="s">
        <v>33</v>
      </c>
      <c r="H66" s="17" t="s">
        <v>43</v>
      </c>
      <c r="I66" s="18">
        <v>92</v>
      </c>
      <c r="J66" s="19">
        <v>9500000</v>
      </c>
      <c r="K66" s="19">
        <v>755400</v>
      </c>
      <c r="L66" s="29">
        <f t="shared" si="0"/>
        <v>10255400</v>
      </c>
      <c r="M66" s="21" t="s">
        <v>35</v>
      </c>
      <c r="N66" s="21" t="s">
        <v>35</v>
      </c>
      <c r="O66" s="21" t="s">
        <v>36</v>
      </c>
      <c r="P66" s="25" t="s">
        <v>36</v>
      </c>
      <c r="Q66" s="25" t="s">
        <v>36</v>
      </c>
      <c r="R66" s="25" t="s">
        <v>36</v>
      </c>
      <c r="S66" s="22" t="s">
        <v>36</v>
      </c>
      <c r="T66" s="25">
        <v>1</v>
      </c>
      <c r="U66" s="23">
        <v>15</v>
      </c>
      <c r="V66" s="24">
        <v>93804.65</v>
      </c>
      <c r="W66" s="18" t="s">
        <v>37</v>
      </c>
      <c r="X66" s="25" t="s">
        <v>35</v>
      </c>
      <c r="Y66" s="25" t="s">
        <v>35</v>
      </c>
      <c r="Z66" s="18">
        <v>8</v>
      </c>
    </row>
    <row r="67" spans="1:26" ht="24" x14ac:dyDescent="0.2">
      <c r="A67" s="17" t="s">
        <v>284</v>
      </c>
      <c r="B67" s="17" t="s">
        <v>285</v>
      </c>
      <c r="C67" s="17" t="s">
        <v>66</v>
      </c>
      <c r="D67" s="18" t="s">
        <v>30</v>
      </c>
      <c r="E67" s="17" t="s">
        <v>252</v>
      </c>
      <c r="F67" s="17" t="s">
        <v>253</v>
      </c>
      <c r="G67" s="18" t="s">
        <v>33</v>
      </c>
      <c r="H67" s="17" t="s">
        <v>43</v>
      </c>
      <c r="I67" s="18">
        <v>120</v>
      </c>
      <c r="J67" s="19">
        <v>7400000</v>
      </c>
      <c r="K67" s="19">
        <v>1000000</v>
      </c>
      <c r="L67" s="29">
        <f t="shared" ref="L67:L89" si="1">J67+K67</f>
        <v>8400000</v>
      </c>
      <c r="M67" s="21" t="s">
        <v>35</v>
      </c>
      <c r="N67" s="21" t="s">
        <v>35</v>
      </c>
      <c r="O67" s="21" t="s">
        <v>36</v>
      </c>
      <c r="P67" s="25" t="s">
        <v>36</v>
      </c>
      <c r="Q67" s="25" t="s">
        <v>36</v>
      </c>
      <c r="R67" s="25" t="s">
        <v>36</v>
      </c>
      <c r="S67" s="22" t="s">
        <v>36</v>
      </c>
      <c r="T67" s="25">
        <v>1</v>
      </c>
      <c r="U67" s="23">
        <v>15</v>
      </c>
      <c r="V67" s="24">
        <v>54746.31</v>
      </c>
      <c r="W67" s="18" t="s">
        <v>74</v>
      </c>
      <c r="X67" s="25" t="s">
        <v>35</v>
      </c>
      <c r="Y67" s="25" t="s">
        <v>35</v>
      </c>
      <c r="Z67" s="18">
        <v>82</v>
      </c>
    </row>
    <row r="68" spans="1:26" ht="24" x14ac:dyDescent="0.2">
      <c r="A68" s="17" t="s">
        <v>286</v>
      </c>
      <c r="B68" s="17" t="s">
        <v>287</v>
      </c>
      <c r="C68" s="17" t="s">
        <v>66</v>
      </c>
      <c r="D68" s="18" t="s">
        <v>30</v>
      </c>
      <c r="E68" s="17" t="s">
        <v>111</v>
      </c>
      <c r="F68" s="17" t="s">
        <v>112</v>
      </c>
      <c r="G68" s="18" t="s">
        <v>33</v>
      </c>
      <c r="H68" s="17" t="s">
        <v>43</v>
      </c>
      <c r="I68" s="18">
        <v>112</v>
      </c>
      <c r="J68" s="19">
        <v>7840000</v>
      </c>
      <c r="K68" s="19">
        <v>1000000</v>
      </c>
      <c r="L68" s="29">
        <f t="shared" si="1"/>
        <v>8840000</v>
      </c>
      <c r="M68" s="21" t="s">
        <v>35</v>
      </c>
      <c r="N68" s="21" t="s">
        <v>35</v>
      </c>
      <c r="O68" s="21" t="s">
        <v>36</v>
      </c>
      <c r="P68" s="25" t="s">
        <v>36</v>
      </c>
      <c r="Q68" s="25" t="s">
        <v>36</v>
      </c>
      <c r="R68" s="25" t="s">
        <v>36</v>
      </c>
      <c r="S68" s="22" t="s">
        <v>36</v>
      </c>
      <c r="T68" s="25">
        <v>1</v>
      </c>
      <c r="U68" s="23">
        <v>15</v>
      </c>
      <c r="V68" s="24">
        <v>63589.68</v>
      </c>
      <c r="W68" s="18" t="s">
        <v>44</v>
      </c>
      <c r="X68" s="25" t="s">
        <v>35</v>
      </c>
      <c r="Y68" s="25" t="s">
        <v>35</v>
      </c>
      <c r="Z68" s="18">
        <v>2</v>
      </c>
    </row>
    <row r="69" spans="1:26" ht="24" x14ac:dyDescent="0.2">
      <c r="A69" s="17" t="s">
        <v>288</v>
      </c>
      <c r="B69" s="17" t="s">
        <v>289</v>
      </c>
      <c r="C69" s="17" t="s">
        <v>40</v>
      </c>
      <c r="D69" s="18" t="s">
        <v>30</v>
      </c>
      <c r="E69" s="17" t="s">
        <v>248</v>
      </c>
      <c r="F69" s="17" t="s">
        <v>290</v>
      </c>
      <c r="G69" s="18" t="s">
        <v>33</v>
      </c>
      <c r="H69" s="17" t="s">
        <v>43</v>
      </c>
      <c r="I69" s="18">
        <v>144</v>
      </c>
      <c r="J69" s="19">
        <v>10000000</v>
      </c>
      <c r="K69" s="19">
        <v>1000000</v>
      </c>
      <c r="L69" s="29">
        <f t="shared" si="1"/>
        <v>11000000</v>
      </c>
      <c r="M69" s="21" t="s">
        <v>35</v>
      </c>
      <c r="N69" s="21" t="s">
        <v>35</v>
      </c>
      <c r="O69" s="21" t="s">
        <v>36</v>
      </c>
      <c r="P69" s="25" t="s">
        <v>36</v>
      </c>
      <c r="Q69" s="25" t="s">
        <v>36</v>
      </c>
      <c r="R69" s="25" t="s">
        <v>36</v>
      </c>
      <c r="S69" s="22" t="s">
        <v>36</v>
      </c>
      <c r="T69" s="25">
        <v>1</v>
      </c>
      <c r="U69" s="23">
        <v>15</v>
      </c>
      <c r="V69" s="24">
        <v>54253.1</v>
      </c>
      <c r="W69" s="18" t="s">
        <v>74</v>
      </c>
      <c r="X69" s="25" t="s">
        <v>35</v>
      </c>
      <c r="Y69" s="25" t="s">
        <v>35</v>
      </c>
      <c r="Z69" s="18">
        <v>50</v>
      </c>
    </row>
    <row r="70" spans="1:26" ht="48" x14ac:dyDescent="0.2">
      <c r="A70" s="17" t="s">
        <v>291</v>
      </c>
      <c r="B70" s="17" t="s">
        <v>292</v>
      </c>
      <c r="C70" s="17" t="s">
        <v>150</v>
      </c>
      <c r="D70" s="18" t="s">
        <v>52</v>
      </c>
      <c r="E70" s="17" t="s">
        <v>293</v>
      </c>
      <c r="F70" s="17" t="s">
        <v>294</v>
      </c>
      <c r="G70" s="18" t="s">
        <v>33</v>
      </c>
      <c r="H70" s="17" t="s">
        <v>34</v>
      </c>
      <c r="I70" s="18">
        <v>280</v>
      </c>
      <c r="J70" s="19">
        <v>9500000</v>
      </c>
      <c r="K70" s="19">
        <v>1000000</v>
      </c>
      <c r="L70" s="29">
        <f t="shared" si="1"/>
        <v>10500000</v>
      </c>
      <c r="M70" s="21" t="s">
        <v>35</v>
      </c>
      <c r="N70" s="21" t="s">
        <v>36</v>
      </c>
      <c r="O70" s="21" t="s">
        <v>36</v>
      </c>
      <c r="P70" s="25" t="s">
        <v>36</v>
      </c>
      <c r="Q70" s="25" t="s">
        <v>36</v>
      </c>
      <c r="R70" s="25" t="s">
        <v>35</v>
      </c>
      <c r="S70" s="22" t="s">
        <v>36</v>
      </c>
      <c r="T70" s="25">
        <v>1</v>
      </c>
      <c r="U70" s="23">
        <v>15</v>
      </c>
      <c r="V70" s="24">
        <v>33744</v>
      </c>
      <c r="W70" s="18" t="s">
        <v>74</v>
      </c>
      <c r="X70" s="25" t="s">
        <v>35</v>
      </c>
      <c r="Y70" s="25" t="s">
        <v>35</v>
      </c>
      <c r="Z70" s="18">
        <v>18</v>
      </c>
    </row>
    <row r="71" spans="1:26" ht="36" x14ac:dyDescent="0.2">
      <c r="A71" s="17" t="s">
        <v>295</v>
      </c>
      <c r="B71" s="17" t="s">
        <v>296</v>
      </c>
      <c r="C71" s="17" t="s">
        <v>187</v>
      </c>
      <c r="D71" s="18" t="s">
        <v>30</v>
      </c>
      <c r="E71" s="17" t="s">
        <v>297</v>
      </c>
      <c r="F71" s="17" t="s">
        <v>298</v>
      </c>
      <c r="G71" s="18" t="s">
        <v>33</v>
      </c>
      <c r="H71" s="17" t="s">
        <v>43</v>
      </c>
      <c r="I71" s="18">
        <v>120</v>
      </c>
      <c r="J71" s="19">
        <v>11000000</v>
      </c>
      <c r="K71" s="19">
        <v>1000000</v>
      </c>
      <c r="L71" s="29">
        <f t="shared" si="1"/>
        <v>12000000</v>
      </c>
      <c r="M71" s="21" t="s">
        <v>35</v>
      </c>
      <c r="N71" s="21" t="s">
        <v>35</v>
      </c>
      <c r="O71" s="21" t="s">
        <v>36</v>
      </c>
      <c r="P71" s="25" t="s">
        <v>36</v>
      </c>
      <c r="Q71" s="25" t="s">
        <v>36</v>
      </c>
      <c r="R71" s="25" t="s">
        <v>36</v>
      </c>
      <c r="S71" s="22" t="s">
        <v>36</v>
      </c>
      <c r="T71" s="25">
        <v>1</v>
      </c>
      <c r="U71" s="23">
        <v>15</v>
      </c>
      <c r="V71" s="24">
        <v>77443.149999999994</v>
      </c>
      <c r="W71" s="18" t="s">
        <v>37</v>
      </c>
      <c r="X71" s="25" t="s">
        <v>35</v>
      </c>
      <c r="Y71" s="25" t="s">
        <v>35</v>
      </c>
      <c r="Z71" s="18">
        <v>72</v>
      </c>
    </row>
    <row r="72" spans="1:26" ht="24" x14ac:dyDescent="0.2">
      <c r="A72" s="17" t="s">
        <v>299</v>
      </c>
      <c r="B72" s="17" t="s">
        <v>300</v>
      </c>
      <c r="C72" s="17" t="s">
        <v>301</v>
      </c>
      <c r="D72" s="18" t="s">
        <v>52</v>
      </c>
      <c r="E72" s="17" t="s">
        <v>302</v>
      </c>
      <c r="F72" s="17" t="s">
        <v>303</v>
      </c>
      <c r="G72" s="18" t="s">
        <v>33</v>
      </c>
      <c r="H72" s="17" t="s">
        <v>43</v>
      </c>
      <c r="I72" s="18">
        <v>80</v>
      </c>
      <c r="J72" s="19">
        <v>5600000</v>
      </c>
      <c r="K72" s="19">
        <v>586000</v>
      </c>
      <c r="L72" s="29">
        <f t="shared" si="1"/>
        <v>6186000</v>
      </c>
      <c r="M72" s="21" t="s">
        <v>35</v>
      </c>
      <c r="N72" s="21" t="s">
        <v>35</v>
      </c>
      <c r="O72" s="21" t="s">
        <v>36</v>
      </c>
      <c r="P72" s="25" t="s">
        <v>36</v>
      </c>
      <c r="Q72" s="25" t="s">
        <v>36</v>
      </c>
      <c r="R72" s="25" t="s">
        <v>36</v>
      </c>
      <c r="S72" s="22" t="s">
        <v>36</v>
      </c>
      <c r="T72" s="25">
        <v>1</v>
      </c>
      <c r="U72" s="23">
        <v>15</v>
      </c>
      <c r="V72" s="24">
        <v>63589.68</v>
      </c>
      <c r="W72" s="18" t="s">
        <v>44</v>
      </c>
      <c r="X72" s="25" t="s">
        <v>35</v>
      </c>
      <c r="Y72" s="25" t="s">
        <v>35</v>
      </c>
      <c r="Z72" s="18">
        <v>20</v>
      </c>
    </row>
    <row r="73" spans="1:26" ht="24" x14ac:dyDescent="0.2">
      <c r="A73" s="17" t="s">
        <v>304</v>
      </c>
      <c r="B73" s="17" t="s">
        <v>305</v>
      </c>
      <c r="C73" s="17" t="s">
        <v>66</v>
      </c>
      <c r="D73" s="18" t="s">
        <v>30</v>
      </c>
      <c r="E73" s="17" t="s">
        <v>306</v>
      </c>
      <c r="F73" s="17" t="s">
        <v>307</v>
      </c>
      <c r="G73" s="18" t="s">
        <v>33</v>
      </c>
      <c r="H73" s="17" t="s">
        <v>34</v>
      </c>
      <c r="I73" s="18">
        <v>174</v>
      </c>
      <c r="J73" s="19">
        <v>4000000</v>
      </c>
      <c r="K73" s="19">
        <v>1000000</v>
      </c>
      <c r="L73" s="29">
        <f t="shared" si="1"/>
        <v>5000000</v>
      </c>
      <c r="M73" s="21" t="s">
        <v>35</v>
      </c>
      <c r="N73" s="21" t="s">
        <v>36</v>
      </c>
      <c r="O73" s="21" t="s">
        <v>36</v>
      </c>
      <c r="P73" s="25" t="s">
        <v>36</v>
      </c>
      <c r="Q73" s="25" t="s">
        <v>36</v>
      </c>
      <c r="R73" s="25" t="s">
        <v>36</v>
      </c>
      <c r="S73" s="22" t="s">
        <v>36</v>
      </c>
      <c r="T73" s="25">
        <v>1</v>
      </c>
      <c r="U73" s="23">
        <v>15</v>
      </c>
      <c r="V73" s="24">
        <v>18386.21</v>
      </c>
      <c r="W73" s="18" t="s">
        <v>74</v>
      </c>
      <c r="X73" s="25" t="s">
        <v>35</v>
      </c>
      <c r="Y73" s="25" t="s">
        <v>35</v>
      </c>
      <c r="Z73" s="18">
        <v>70</v>
      </c>
    </row>
    <row r="74" spans="1:26" ht="24" x14ac:dyDescent="0.2">
      <c r="A74" s="17" t="s">
        <v>308</v>
      </c>
      <c r="B74" s="17" t="s">
        <v>309</v>
      </c>
      <c r="C74" s="17" t="s">
        <v>71</v>
      </c>
      <c r="D74" s="18" t="s">
        <v>30</v>
      </c>
      <c r="E74" s="17" t="s">
        <v>310</v>
      </c>
      <c r="F74" s="17" t="s">
        <v>311</v>
      </c>
      <c r="G74" s="18" t="s">
        <v>33</v>
      </c>
      <c r="H74" s="17" t="s">
        <v>43</v>
      </c>
      <c r="I74" s="18">
        <v>102</v>
      </c>
      <c r="J74" s="19">
        <v>10000000</v>
      </c>
      <c r="K74" s="19">
        <v>1000000</v>
      </c>
      <c r="L74" s="29">
        <f t="shared" si="1"/>
        <v>11000000</v>
      </c>
      <c r="M74" s="21" t="s">
        <v>35</v>
      </c>
      <c r="N74" s="21" t="s">
        <v>35</v>
      </c>
      <c r="O74" s="21" t="s">
        <v>36</v>
      </c>
      <c r="P74" s="25" t="s">
        <v>36</v>
      </c>
      <c r="Q74" s="25" t="s">
        <v>36</v>
      </c>
      <c r="R74" s="25" t="s">
        <v>36</v>
      </c>
      <c r="S74" s="22" t="s">
        <v>36</v>
      </c>
      <c r="T74" s="25">
        <v>1</v>
      </c>
      <c r="U74" s="23">
        <v>10</v>
      </c>
      <c r="V74" s="24">
        <v>95764.71</v>
      </c>
      <c r="W74" s="18" t="s">
        <v>37</v>
      </c>
      <c r="X74" s="25" t="s">
        <v>35</v>
      </c>
      <c r="Y74" s="25" t="s">
        <v>35</v>
      </c>
      <c r="Z74" s="18">
        <v>42</v>
      </c>
    </row>
    <row r="75" spans="1:26" ht="60" x14ac:dyDescent="0.2">
      <c r="A75" s="17" t="s">
        <v>312</v>
      </c>
      <c r="B75" s="17" t="s">
        <v>313</v>
      </c>
      <c r="C75" s="17" t="s">
        <v>51</v>
      </c>
      <c r="D75" s="18" t="s">
        <v>52</v>
      </c>
      <c r="E75" s="17" t="s">
        <v>155</v>
      </c>
      <c r="F75" s="17" t="s">
        <v>156</v>
      </c>
      <c r="G75" s="18" t="s">
        <v>33</v>
      </c>
      <c r="H75" s="17" t="s">
        <v>34</v>
      </c>
      <c r="I75" s="18">
        <v>120</v>
      </c>
      <c r="J75" s="19">
        <v>8000000</v>
      </c>
      <c r="K75" s="19">
        <v>1000000</v>
      </c>
      <c r="L75" s="29">
        <f t="shared" si="1"/>
        <v>9000000</v>
      </c>
      <c r="M75" s="21" t="s">
        <v>35</v>
      </c>
      <c r="N75" s="21" t="s">
        <v>36</v>
      </c>
      <c r="O75" s="21" t="s">
        <v>36</v>
      </c>
      <c r="P75" s="25" t="s">
        <v>36</v>
      </c>
      <c r="Q75" s="25" t="s">
        <v>36</v>
      </c>
      <c r="R75" s="25" t="s">
        <v>36</v>
      </c>
      <c r="S75" s="22" t="s">
        <v>36</v>
      </c>
      <c r="T75" s="25">
        <v>1</v>
      </c>
      <c r="U75" s="23">
        <v>15</v>
      </c>
      <c r="V75" s="24">
        <v>66600</v>
      </c>
      <c r="W75" s="18" t="s">
        <v>44</v>
      </c>
      <c r="X75" s="25" t="s">
        <v>35</v>
      </c>
      <c r="Y75" s="25" t="s">
        <v>35</v>
      </c>
      <c r="Z75" s="18">
        <v>10</v>
      </c>
    </row>
    <row r="76" spans="1:26" ht="24" x14ac:dyDescent="0.2">
      <c r="A76" s="17" t="s">
        <v>314</v>
      </c>
      <c r="B76" s="17" t="s">
        <v>315</v>
      </c>
      <c r="C76" s="17" t="s">
        <v>279</v>
      </c>
      <c r="D76" s="18" t="s">
        <v>52</v>
      </c>
      <c r="E76" s="17" t="s">
        <v>302</v>
      </c>
      <c r="F76" s="17" t="s">
        <v>303</v>
      </c>
      <c r="G76" s="18" t="s">
        <v>33</v>
      </c>
      <c r="H76" s="17" t="s">
        <v>43</v>
      </c>
      <c r="I76" s="18">
        <v>92</v>
      </c>
      <c r="J76" s="19">
        <v>6150000</v>
      </c>
      <c r="K76" s="19">
        <v>1000000</v>
      </c>
      <c r="L76" s="29">
        <f t="shared" si="1"/>
        <v>7150000</v>
      </c>
      <c r="M76" s="21" t="s">
        <v>35</v>
      </c>
      <c r="N76" s="21" t="s">
        <v>35</v>
      </c>
      <c r="O76" s="21" t="s">
        <v>36</v>
      </c>
      <c r="P76" s="25" t="s">
        <v>36</v>
      </c>
      <c r="Q76" s="25" t="s">
        <v>36</v>
      </c>
      <c r="R76" s="25" t="s">
        <v>36</v>
      </c>
      <c r="S76" s="22" t="s">
        <v>36</v>
      </c>
      <c r="T76" s="25">
        <v>1</v>
      </c>
      <c r="U76" s="23">
        <v>15</v>
      </c>
      <c r="V76" s="24">
        <v>62106.31</v>
      </c>
      <c r="W76" s="18" t="s">
        <v>44</v>
      </c>
      <c r="X76" s="25" t="s">
        <v>35</v>
      </c>
      <c r="Y76" s="25" t="s">
        <v>35</v>
      </c>
      <c r="Z76" s="18">
        <v>39</v>
      </c>
    </row>
    <row r="77" spans="1:26" ht="24" x14ac:dyDescent="0.2">
      <c r="A77" s="17" t="s">
        <v>316</v>
      </c>
      <c r="B77" s="17" t="s">
        <v>317</v>
      </c>
      <c r="C77" s="17" t="s">
        <v>318</v>
      </c>
      <c r="D77" s="18" t="s">
        <v>52</v>
      </c>
      <c r="E77" s="17" t="s">
        <v>319</v>
      </c>
      <c r="F77" s="17" t="s">
        <v>320</v>
      </c>
      <c r="G77" s="18" t="s">
        <v>33</v>
      </c>
      <c r="H77" s="17" t="s">
        <v>34</v>
      </c>
      <c r="I77" s="18">
        <v>84</v>
      </c>
      <c r="J77" s="19">
        <v>3000000</v>
      </c>
      <c r="K77" s="19">
        <v>949700</v>
      </c>
      <c r="L77" s="29">
        <f t="shared" si="1"/>
        <v>3949700</v>
      </c>
      <c r="M77" s="21" t="s">
        <v>35</v>
      </c>
      <c r="N77" s="21" t="s">
        <v>36</v>
      </c>
      <c r="O77" s="21" t="s">
        <v>36</v>
      </c>
      <c r="P77" s="25" t="s">
        <v>36</v>
      </c>
      <c r="Q77" s="25" t="s">
        <v>36</v>
      </c>
      <c r="R77" s="25" t="s">
        <v>36</v>
      </c>
      <c r="S77" s="22" t="s">
        <v>36</v>
      </c>
      <c r="T77" s="25">
        <v>2</v>
      </c>
      <c r="U77" s="23">
        <v>15</v>
      </c>
      <c r="V77" s="24">
        <v>33181.07</v>
      </c>
      <c r="W77" s="18" t="s">
        <v>74</v>
      </c>
      <c r="X77" s="25" t="s">
        <v>36</v>
      </c>
      <c r="Y77" s="25" t="s">
        <v>35</v>
      </c>
      <c r="Z77" s="18">
        <v>48</v>
      </c>
    </row>
    <row r="78" spans="1:26" ht="24" x14ac:dyDescent="0.2">
      <c r="A78" s="17" t="s">
        <v>321</v>
      </c>
      <c r="B78" s="17" t="s">
        <v>322</v>
      </c>
      <c r="C78" s="17" t="s">
        <v>98</v>
      </c>
      <c r="D78" s="18" t="s">
        <v>52</v>
      </c>
      <c r="E78" s="17" t="s">
        <v>323</v>
      </c>
      <c r="F78" s="17" t="s">
        <v>324</v>
      </c>
      <c r="G78" s="18" t="s">
        <v>33</v>
      </c>
      <c r="H78" s="17" t="s">
        <v>34</v>
      </c>
      <c r="I78" s="18">
        <v>277</v>
      </c>
      <c r="J78" s="19">
        <v>9500000</v>
      </c>
      <c r="K78" s="19">
        <v>1000000</v>
      </c>
      <c r="L78" s="29">
        <f t="shared" si="1"/>
        <v>10500000</v>
      </c>
      <c r="M78" s="21" t="s">
        <v>35</v>
      </c>
      <c r="N78" s="21" t="s">
        <v>36</v>
      </c>
      <c r="O78" s="21" t="s">
        <v>36</v>
      </c>
      <c r="P78" s="25" t="s">
        <v>36</v>
      </c>
      <c r="Q78" s="25" t="s">
        <v>36</v>
      </c>
      <c r="R78" s="25" t="s">
        <v>36</v>
      </c>
      <c r="S78" s="22" t="s">
        <v>36</v>
      </c>
      <c r="T78" s="25">
        <v>1</v>
      </c>
      <c r="U78" s="23">
        <v>15</v>
      </c>
      <c r="V78" s="24">
        <v>33500.36</v>
      </c>
      <c r="W78" s="18" t="s">
        <v>74</v>
      </c>
      <c r="X78" s="25" t="s">
        <v>35</v>
      </c>
      <c r="Y78" s="25" t="s">
        <v>35</v>
      </c>
      <c r="Z78" s="18">
        <v>90</v>
      </c>
    </row>
    <row r="79" spans="1:26" ht="48" x14ac:dyDescent="0.2">
      <c r="A79" s="17" t="s">
        <v>325</v>
      </c>
      <c r="B79" s="17" t="s">
        <v>326</v>
      </c>
      <c r="C79" s="17" t="s">
        <v>301</v>
      </c>
      <c r="D79" s="18" t="s">
        <v>52</v>
      </c>
      <c r="E79" s="17" t="s">
        <v>293</v>
      </c>
      <c r="F79" s="17" t="s">
        <v>294</v>
      </c>
      <c r="G79" s="18" t="s">
        <v>33</v>
      </c>
      <c r="H79" s="17" t="s">
        <v>43</v>
      </c>
      <c r="I79" s="18">
        <v>96</v>
      </c>
      <c r="J79" s="19">
        <v>9045212</v>
      </c>
      <c r="K79" s="19">
        <v>698000</v>
      </c>
      <c r="L79" s="29">
        <f t="shared" si="1"/>
        <v>9743212</v>
      </c>
      <c r="M79" s="21" t="s">
        <v>35</v>
      </c>
      <c r="N79" s="21" t="s">
        <v>35</v>
      </c>
      <c r="O79" s="21" t="s">
        <v>36</v>
      </c>
      <c r="P79" s="25" t="s">
        <v>36</v>
      </c>
      <c r="Q79" s="25" t="s">
        <v>36</v>
      </c>
      <c r="R79" s="25" t="s">
        <v>36</v>
      </c>
      <c r="S79" s="22" t="s">
        <v>36</v>
      </c>
      <c r="T79" s="25">
        <v>1</v>
      </c>
      <c r="U79" s="23">
        <v>15</v>
      </c>
      <c r="V79" s="24">
        <v>95117.55</v>
      </c>
      <c r="W79" s="18" t="s">
        <v>37</v>
      </c>
      <c r="X79" s="25" t="s">
        <v>35</v>
      </c>
      <c r="Y79" s="25" t="s">
        <v>35</v>
      </c>
      <c r="Z79" s="18">
        <v>4</v>
      </c>
    </row>
    <row r="80" spans="1:26" ht="36" x14ac:dyDescent="0.2">
      <c r="A80" s="17" t="s">
        <v>327</v>
      </c>
      <c r="B80" s="17" t="s">
        <v>328</v>
      </c>
      <c r="C80" s="17" t="s">
        <v>140</v>
      </c>
      <c r="D80" s="18" t="s">
        <v>30</v>
      </c>
      <c r="E80" s="17" t="s">
        <v>191</v>
      </c>
      <c r="F80" s="17" t="s">
        <v>329</v>
      </c>
      <c r="G80" s="18" t="s">
        <v>33</v>
      </c>
      <c r="H80" s="17" t="s">
        <v>43</v>
      </c>
      <c r="I80" s="18">
        <v>100</v>
      </c>
      <c r="J80" s="19">
        <v>7200000</v>
      </c>
      <c r="K80" s="19">
        <v>951100</v>
      </c>
      <c r="L80" s="29">
        <f t="shared" si="1"/>
        <v>8151100</v>
      </c>
      <c r="M80" s="21" t="s">
        <v>35</v>
      </c>
      <c r="N80" s="21" t="s">
        <v>35</v>
      </c>
      <c r="O80" s="21" t="s">
        <v>36</v>
      </c>
      <c r="P80" s="21" t="s">
        <v>36</v>
      </c>
      <c r="Q80" s="21" t="s">
        <v>36</v>
      </c>
      <c r="R80" s="21" t="s">
        <v>36</v>
      </c>
      <c r="S80" s="22" t="s">
        <v>36</v>
      </c>
      <c r="T80" s="22">
        <v>1</v>
      </c>
      <c r="U80" s="23">
        <v>15</v>
      </c>
      <c r="V80" s="24">
        <v>65406.53</v>
      </c>
      <c r="W80" s="18" t="s">
        <v>44</v>
      </c>
      <c r="X80" s="25" t="s">
        <v>35</v>
      </c>
      <c r="Y80" s="25" t="s">
        <v>35</v>
      </c>
      <c r="Z80" s="18">
        <v>16</v>
      </c>
    </row>
    <row r="81" spans="1:26" ht="24" x14ac:dyDescent="0.2">
      <c r="A81" s="17" t="s">
        <v>330</v>
      </c>
      <c r="B81" s="17" t="s">
        <v>331</v>
      </c>
      <c r="C81" s="17" t="s">
        <v>57</v>
      </c>
      <c r="D81" s="18" t="s">
        <v>52</v>
      </c>
      <c r="E81" s="17" t="s">
        <v>323</v>
      </c>
      <c r="F81" s="17" t="s">
        <v>324</v>
      </c>
      <c r="G81" s="18" t="s">
        <v>33</v>
      </c>
      <c r="H81" s="17" t="s">
        <v>34</v>
      </c>
      <c r="I81" s="18">
        <v>210</v>
      </c>
      <c r="J81" s="19">
        <v>4500000</v>
      </c>
      <c r="K81" s="19">
        <v>1000000</v>
      </c>
      <c r="L81" s="29">
        <f t="shared" si="1"/>
        <v>5500000</v>
      </c>
      <c r="M81" s="21" t="s">
        <v>35</v>
      </c>
      <c r="N81" s="21" t="s">
        <v>36</v>
      </c>
      <c r="O81" s="21" t="s">
        <v>35</v>
      </c>
      <c r="P81" s="21" t="s">
        <v>36</v>
      </c>
      <c r="Q81" s="21" t="s">
        <v>36</v>
      </c>
      <c r="R81" s="21" t="s">
        <v>36</v>
      </c>
      <c r="S81" s="22" t="s">
        <v>36</v>
      </c>
      <c r="T81" s="22">
        <v>1</v>
      </c>
      <c r="U81" s="23">
        <v>21</v>
      </c>
      <c r="V81" s="24">
        <v>20931.43</v>
      </c>
      <c r="W81" s="18" t="s">
        <v>74</v>
      </c>
      <c r="X81" s="25" t="s">
        <v>36</v>
      </c>
      <c r="Y81" s="25" t="s">
        <v>35</v>
      </c>
      <c r="Z81" s="18">
        <v>41</v>
      </c>
    </row>
    <row r="82" spans="1:26" ht="48" x14ac:dyDescent="0.2">
      <c r="A82" s="17" t="s">
        <v>332</v>
      </c>
      <c r="B82" s="17" t="s">
        <v>333</v>
      </c>
      <c r="C82" s="17" t="s">
        <v>40</v>
      </c>
      <c r="D82" s="18" t="s">
        <v>30</v>
      </c>
      <c r="E82" s="17" t="s">
        <v>334</v>
      </c>
      <c r="F82" s="17" t="s">
        <v>335</v>
      </c>
      <c r="G82" s="18" t="s">
        <v>33</v>
      </c>
      <c r="H82" s="17" t="s">
        <v>34</v>
      </c>
      <c r="I82" s="18">
        <v>110</v>
      </c>
      <c r="J82" s="19">
        <v>11000000</v>
      </c>
      <c r="K82" s="19">
        <v>1000000</v>
      </c>
      <c r="L82" s="29">
        <f t="shared" si="1"/>
        <v>12000000</v>
      </c>
      <c r="M82" s="21" t="s">
        <v>35</v>
      </c>
      <c r="N82" s="21" t="s">
        <v>36</v>
      </c>
      <c r="O82" s="21" t="s">
        <v>36</v>
      </c>
      <c r="P82" s="21" t="s">
        <v>36</v>
      </c>
      <c r="Q82" s="21" t="s">
        <v>36</v>
      </c>
      <c r="R82" s="21" t="s">
        <v>36</v>
      </c>
      <c r="S82" s="22" t="s">
        <v>36</v>
      </c>
      <c r="T82" s="22">
        <v>1</v>
      </c>
      <c r="U82" s="23">
        <v>15</v>
      </c>
      <c r="V82" s="24">
        <v>72655.75</v>
      </c>
      <c r="W82" s="18" t="s">
        <v>37</v>
      </c>
      <c r="X82" s="25" t="s">
        <v>35</v>
      </c>
      <c r="Y82" s="25" t="s">
        <v>35</v>
      </c>
      <c r="Z82" s="18">
        <v>86</v>
      </c>
    </row>
    <row r="83" spans="1:26" ht="48" x14ac:dyDescent="0.2">
      <c r="A83" s="17" t="s">
        <v>336</v>
      </c>
      <c r="B83" s="17" t="s">
        <v>337</v>
      </c>
      <c r="C83" s="17" t="s">
        <v>40</v>
      </c>
      <c r="D83" s="18" t="s">
        <v>30</v>
      </c>
      <c r="E83" s="17" t="s">
        <v>338</v>
      </c>
      <c r="F83" s="17" t="s">
        <v>335</v>
      </c>
      <c r="G83" s="18" t="s">
        <v>33</v>
      </c>
      <c r="H83" s="17" t="s">
        <v>43</v>
      </c>
      <c r="I83" s="18">
        <v>91</v>
      </c>
      <c r="J83" s="19">
        <v>10465000</v>
      </c>
      <c r="K83" s="19">
        <v>1000000</v>
      </c>
      <c r="L83" s="29">
        <f t="shared" si="1"/>
        <v>11465000</v>
      </c>
      <c r="M83" s="21" t="s">
        <v>35</v>
      </c>
      <c r="N83" s="21" t="s">
        <v>35</v>
      </c>
      <c r="O83" s="21" t="s">
        <v>36</v>
      </c>
      <c r="P83" s="21" t="s">
        <v>36</v>
      </c>
      <c r="Q83" s="21" t="s">
        <v>36</v>
      </c>
      <c r="R83" s="21" t="s">
        <v>36</v>
      </c>
      <c r="S83" s="22" t="s">
        <v>36</v>
      </c>
      <c r="T83" s="22">
        <v>1</v>
      </c>
      <c r="U83" s="23">
        <v>10</v>
      </c>
      <c r="V83" s="24">
        <v>83554.11</v>
      </c>
      <c r="W83" s="18" t="s">
        <v>37</v>
      </c>
      <c r="X83" s="25" t="s">
        <v>35</v>
      </c>
      <c r="Y83" s="25" t="s">
        <v>35</v>
      </c>
      <c r="Z83" s="18">
        <v>73</v>
      </c>
    </row>
    <row r="84" spans="1:26" ht="24" x14ac:dyDescent="0.2">
      <c r="A84" s="17" t="s">
        <v>339</v>
      </c>
      <c r="B84" s="17" t="s">
        <v>340</v>
      </c>
      <c r="C84" s="17" t="s">
        <v>71</v>
      </c>
      <c r="D84" s="18" t="s">
        <v>30</v>
      </c>
      <c r="E84" s="17" t="s">
        <v>341</v>
      </c>
      <c r="F84" s="17" t="s">
        <v>342</v>
      </c>
      <c r="G84" s="18" t="s">
        <v>33</v>
      </c>
      <c r="H84" s="17" t="s">
        <v>43</v>
      </c>
      <c r="I84" s="18">
        <v>85</v>
      </c>
      <c r="J84" s="19">
        <v>9775000</v>
      </c>
      <c r="K84" s="19">
        <v>849600</v>
      </c>
      <c r="L84" s="29">
        <f t="shared" si="1"/>
        <v>10624600</v>
      </c>
      <c r="M84" s="21" t="s">
        <v>35</v>
      </c>
      <c r="N84" s="21" t="s">
        <v>35</v>
      </c>
      <c r="O84" s="21" t="s">
        <v>36</v>
      </c>
      <c r="P84" s="21" t="s">
        <v>36</v>
      </c>
      <c r="Q84" s="21" t="s">
        <v>36</v>
      </c>
      <c r="R84" s="21" t="s">
        <v>36</v>
      </c>
      <c r="S84" s="22" t="s">
        <v>36</v>
      </c>
      <c r="T84" s="22">
        <v>1</v>
      </c>
      <c r="U84" s="23">
        <v>5</v>
      </c>
      <c r="V84" s="24">
        <v>112332</v>
      </c>
      <c r="W84" s="18" t="s">
        <v>37</v>
      </c>
      <c r="X84" s="25" t="s">
        <v>35</v>
      </c>
      <c r="Y84" s="25" t="s">
        <v>35</v>
      </c>
      <c r="Z84" s="18">
        <v>69</v>
      </c>
    </row>
    <row r="85" spans="1:26" x14ac:dyDescent="0.2">
      <c r="A85" s="17" t="s">
        <v>343</v>
      </c>
      <c r="B85" s="17" t="s">
        <v>344</v>
      </c>
      <c r="C85" s="17" t="s">
        <v>187</v>
      </c>
      <c r="D85" s="18" t="s">
        <v>30</v>
      </c>
      <c r="E85" s="17" t="s">
        <v>226</v>
      </c>
      <c r="F85" s="17" t="s">
        <v>345</v>
      </c>
      <c r="G85" s="18" t="s">
        <v>33</v>
      </c>
      <c r="H85" s="17" t="s">
        <v>34</v>
      </c>
      <c r="I85" s="18">
        <v>54</v>
      </c>
      <c r="J85" s="19">
        <v>3000000</v>
      </c>
      <c r="K85" s="19">
        <v>561000</v>
      </c>
      <c r="L85" s="29">
        <f t="shared" si="1"/>
        <v>3561000</v>
      </c>
      <c r="M85" s="21" t="s">
        <v>35</v>
      </c>
      <c r="N85" s="21" t="s">
        <v>36</v>
      </c>
      <c r="O85" s="21" t="s">
        <v>36</v>
      </c>
      <c r="P85" s="21" t="s">
        <v>36</v>
      </c>
      <c r="Q85" s="21" t="s">
        <v>36</v>
      </c>
      <c r="R85" s="21" t="s">
        <v>36</v>
      </c>
      <c r="S85" s="22" t="s">
        <v>36</v>
      </c>
      <c r="T85" s="22">
        <v>1</v>
      </c>
      <c r="U85" s="23">
        <v>15</v>
      </c>
      <c r="V85" s="24">
        <v>50468</v>
      </c>
      <c r="W85" s="18" t="s">
        <v>74</v>
      </c>
      <c r="X85" s="25" t="s">
        <v>35</v>
      </c>
      <c r="Y85" s="25" t="s">
        <v>35</v>
      </c>
      <c r="Z85" s="18">
        <v>46</v>
      </c>
    </row>
    <row r="86" spans="1:26" ht="24" x14ac:dyDescent="0.2">
      <c r="A86" s="17" t="s">
        <v>346</v>
      </c>
      <c r="B86" s="17" t="s">
        <v>347</v>
      </c>
      <c r="C86" s="17" t="s">
        <v>66</v>
      </c>
      <c r="D86" s="18" t="s">
        <v>30</v>
      </c>
      <c r="E86" s="17" t="s">
        <v>244</v>
      </c>
      <c r="F86" s="17" t="s">
        <v>348</v>
      </c>
      <c r="G86" s="18" t="s">
        <v>33</v>
      </c>
      <c r="H86" s="17" t="s">
        <v>34</v>
      </c>
      <c r="I86" s="18">
        <v>200</v>
      </c>
      <c r="J86" s="19">
        <v>4200000</v>
      </c>
      <c r="K86" s="19">
        <v>1000000</v>
      </c>
      <c r="L86" s="29">
        <f t="shared" si="1"/>
        <v>5200000</v>
      </c>
      <c r="M86" s="21" t="s">
        <v>35</v>
      </c>
      <c r="N86" s="21" t="s">
        <v>36</v>
      </c>
      <c r="O86" s="21" t="s">
        <v>35</v>
      </c>
      <c r="P86" s="21" t="s">
        <v>35</v>
      </c>
      <c r="Q86" s="21" t="s">
        <v>36</v>
      </c>
      <c r="R86" s="21" t="s">
        <v>36</v>
      </c>
      <c r="S86" s="22" t="s">
        <v>36</v>
      </c>
      <c r="T86" s="22">
        <v>1</v>
      </c>
      <c r="U86" s="23">
        <v>19</v>
      </c>
      <c r="V86" s="24">
        <v>17338.3</v>
      </c>
      <c r="W86" s="18" t="s">
        <v>74</v>
      </c>
      <c r="X86" s="25" t="s">
        <v>35</v>
      </c>
      <c r="Y86" s="25" t="s">
        <v>35</v>
      </c>
      <c r="Z86" s="18">
        <v>71</v>
      </c>
    </row>
    <row r="87" spans="1:26" ht="24" x14ac:dyDescent="0.2">
      <c r="A87" s="17" t="s">
        <v>349</v>
      </c>
      <c r="B87" s="17" t="s">
        <v>350</v>
      </c>
      <c r="C87" s="17" t="s">
        <v>129</v>
      </c>
      <c r="D87" s="18" t="s">
        <v>30</v>
      </c>
      <c r="E87" s="17" t="s">
        <v>319</v>
      </c>
      <c r="F87" s="17" t="s">
        <v>320</v>
      </c>
      <c r="G87" s="18" t="s">
        <v>33</v>
      </c>
      <c r="H87" s="17" t="s">
        <v>34</v>
      </c>
      <c r="I87" s="18">
        <v>144</v>
      </c>
      <c r="J87" s="19">
        <v>10670305</v>
      </c>
      <c r="K87" s="19">
        <v>1000000</v>
      </c>
      <c r="L87" s="29">
        <f t="shared" si="1"/>
        <v>11670305</v>
      </c>
      <c r="M87" s="21" t="s">
        <v>35</v>
      </c>
      <c r="N87" s="21" t="s">
        <v>36</v>
      </c>
      <c r="O87" s="21" t="s">
        <v>36</v>
      </c>
      <c r="P87" s="21" t="s">
        <v>36</v>
      </c>
      <c r="Q87" s="21" t="s">
        <v>36</v>
      </c>
      <c r="R87" s="21" t="s">
        <v>36</v>
      </c>
      <c r="S87" s="22" t="s">
        <v>36</v>
      </c>
      <c r="T87" s="22">
        <v>1</v>
      </c>
      <c r="U87" s="23">
        <v>15</v>
      </c>
      <c r="V87" s="24">
        <v>68843.47</v>
      </c>
      <c r="W87" s="18" t="s">
        <v>44</v>
      </c>
      <c r="X87" s="25" t="s">
        <v>35</v>
      </c>
      <c r="Y87" s="25" t="s">
        <v>35</v>
      </c>
      <c r="Z87" s="18">
        <v>15</v>
      </c>
    </row>
    <row r="88" spans="1:26" ht="24" x14ac:dyDescent="0.2">
      <c r="A88" s="17" t="s">
        <v>351</v>
      </c>
      <c r="B88" s="17" t="s">
        <v>352</v>
      </c>
      <c r="C88" s="17" t="s">
        <v>129</v>
      </c>
      <c r="D88" s="18" t="s">
        <v>30</v>
      </c>
      <c r="E88" s="17" t="s">
        <v>319</v>
      </c>
      <c r="F88" s="17" t="s">
        <v>320</v>
      </c>
      <c r="G88" s="18" t="s">
        <v>33</v>
      </c>
      <c r="H88" s="17" t="s">
        <v>43</v>
      </c>
      <c r="I88" s="18">
        <v>84</v>
      </c>
      <c r="J88" s="19">
        <v>7305828</v>
      </c>
      <c r="K88" s="19">
        <v>720500</v>
      </c>
      <c r="L88" s="29">
        <f t="shared" si="1"/>
        <v>8026328</v>
      </c>
      <c r="M88" s="21" t="s">
        <v>35</v>
      </c>
      <c r="N88" s="21" t="s">
        <v>35</v>
      </c>
      <c r="O88" s="21" t="s">
        <v>36</v>
      </c>
      <c r="P88" s="21" t="s">
        <v>36</v>
      </c>
      <c r="Q88" s="21" t="s">
        <v>36</v>
      </c>
      <c r="R88" s="21" t="s">
        <v>35</v>
      </c>
      <c r="S88" s="22" t="s">
        <v>36</v>
      </c>
      <c r="T88" s="22">
        <v>1</v>
      </c>
      <c r="U88" s="23">
        <v>15</v>
      </c>
      <c r="V88" s="24">
        <v>79009.399999999994</v>
      </c>
      <c r="W88" s="18" t="s">
        <v>37</v>
      </c>
      <c r="X88" s="25" t="s">
        <v>35</v>
      </c>
      <c r="Y88" s="25" t="s">
        <v>35</v>
      </c>
      <c r="Z88" s="18">
        <v>74</v>
      </c>
    </row>
    <row r="89" spans="1:26" ht="24" x14ac:dyDescent="0.2">
      <c r="A89" s="17" t="s">
        <v>353</v>
      </c>
      <c r="B89" s="17" t="s">
        <v>354</v>
      </c>
      <c r="C89" s="17" t="s">
        <v>129</v>
      </c>
      <c r="D89" s="18" t="s">
        <v>30</v>
      </c>
      <c r="E89" s="17" t="s">
        <v>319</v>
      </c>
      <c r="F89" s="17" t="s">
        <v>320</v>
      </c>
      <c r="G89" s="18" t="s">
        <v>33</v>
      </c>
      <c r="H89" s="17" t="s">
        <v>34</v>
      </c>
      <c r="I89" s="18">
        <v>72</v>
      </c>
      <c r="J89" s="19">
        <v>6305806</v>
      </c>
      <c r="K89" s="19">
        <v>683600</v>
      </c>
      <c r="L89" s="29">
        <f t="shared" si="1"/>
        <v>6989406</v>
      </c>
      <c r="M89" s="21" t="s">
        <v>35</v>
      </c>
      <c r="N89" s="21" t="s">
        <v>36</v>
      </c>
      <c r="O89" s="21" t="s">
        <v>36</v>
      </c>
      <c r="P89" s="21" t="s">
        <v>36</v>
      </c>
      <c r="Q89" s="21" t="s">
        <v>36</v>
      </c>
      <c r="R89" s="21" t="s">
        <v>36</v>
      </c>
      <c r="S89" s="22" t="s">
        <v>36</v>
      </c>
      <c r="T89" s="22">
        <v>1</v>
      </c>
      <c r="U89" s="23">
        <v>15</v>
      </c>
      <c r="V89" s="24">
        <v>79560.350000000006</v>
      </c>
      <c r="W89" s="30" t="s">
        <v>37</v>
      </c>
      <c r="X89" s="25" t="s">
        <v>35</v>
      </c>
      <c r="Y89" s="25" t="s">
        <v>35</v>
      </c>
      <c r="Z89" s="18">
        <v>25</v>
      </c>
    </row>
    <row r="90" spans="1:26" ht="18.75" customHeight="1" x14ac:dyDescent="0.2">
      <c r="A90" s="5" t="s">
        <v>355</v>
      </c>
      <c r="B90" s="6"/>
      <c r="C90" s="6"/>
      <c r="D90" s="7"/>
      <c r="E90" s="6"/>
      <c r="F90" s="6"/>
      <c r="G90" s="7"/>
      <c r="H90" s="6"/>
      <c r="I90" s="7"/>
      <c r="J90" s="8"/>
      <c r="K90" s="8"/>
      <c r="L90" s="9"/>
      <c r="M90" s="10"/>
      <c r="N90" s="10"/>
      <c r="O90" s="10"/>
      <c r="P90" s="10"/>
      <c r="Q90" s="10"/>
      <c r="R90" s="10"/>
      <c r="S90" s="11"/>
      <c r="T90" s="11"/>
      <c r="U90" s="12"/>
      <c r="V90" s="13"/>
      <c r="W90" s="14"/>
      <c r="X90" s="15"/>
      <c r="Y90" s="15"/>
      <c r="Z90" s="7"/>
    </row>
    <row r="91" spans="1:26" ht="24" x14ac:dyDescent="0.2">
      <c r="A91" s="17" t="s">
        <v>356</v>
      </c>
      <c r="B91" s="17" t="s">
        <v>357</v>
      </c>
      <c r="C91" s="17" t="s">
        <v>178</v>
      </c>
      <c r="D91" s="18" t="s">
        <v>52</v>
      </c>
      <c r="E91" s="17" t="s">
        <v>103</v>
      </c>
      <c r="F91" s="17" t="s">
        <v>358</v>
      </c>
      <c r="G91" s="18" t="s">
        <v>33</v>
      </c>
      <c r="H91" s="17" t="s">
        <v>43</v>
      </c>
      <c r="I91" s="18">
        <v>90</v>
      </c>
      <c r="J91" s="19">
        <v>9000000</v>
      </c>
      <c r="K91" s="19">
        <v>839700</v>
      </c>
      <c r="L91" s="29">
        <f t="shared" ref="L91:L96" si="2">J91+K91</f>
        <v>9839700</v>
      </c>
      <c r="M91" s="21" t="s">
        <v>36</v>
      </c>
      <c r="N91" s="21" t="s">
        <v>35</v>
      </c>
      <c r="O91" s="21" t="s">
        <v>36</v>
      </c>
      <c r="P91" s="21" t="s">
        <v>36</v>
      </c>
      <c r="Q91" s="21" t="s">
        <v>36</v>
      </c>
      <c r="R91" s="21" t="s">
        <v>36</v>
      </c>
      <c r="S91" s="22" t="s">
        <v>36</v>
      </c>
      <c r="T91" s="22">
        <v>2</v>
      </c>
      <c r="U91" s="26">
        <v>15</v>
      </c>
      <c r="V91" s="24">
        <v>90842.4</v>
      </c>
      <c r="W91" s="18" t="s">
        <v>44</v>
      </c>
      <c r="X91" s="21" t="s">
        <v>35</v>
      </c>
      <c r="Y91" s="21" t="s">
        <v>35</v>
      </c>
      <c r="Z91" s="18">
        <v>88</v>
      </c>
    </row>
    <row r="92" spans="1:26" ht="24" x14ac:dyDescent="0.2">
      <c r="A92" s="17" t="s">
        <v>359</v>
      </c>
      <c r="B92" s="17" t="s">
        <v>360</v>
      </c>
      <c r="C92" s="17" t="s">
        <v>187</v>
      </c>
      <c r="D92" s="18" t="s">
        <v>30</v>
      </c>
      <c r="E92" s="17" t="s">
        <v>361</v>
      </c>
      <c r="F92" s="17" t="s">
        <v>362</v>
      </c>
      <c r="G92" s="18" t="s">
        <v>33</v>
      </c>
      <c r="H92" s="17" t="s">
        <v>43</v>
      </c>
      <c r="I92" s="18">
        <v>84</v>
      </c>
      <c r="J92" s="19">
        <v>4000000</v>
      </c>
      <c r="K92" s="19">
        <v>905900</v>
      </c>
      <c r="L92" s="29">
        <f t="shared" si="2"/>
        <v>4905900</v>
      </c>
      <c r="M92" s="21" t="s">
        <v>36</v>
      </c>
      <c r="N92" s="21" t="s">
        <v>35</v>
      </c>
      <c r="O92" s="21" t="s">
        <v>36</v>
      </c>
      <c r="P92" s="21" t="s">
        <v>36</v>
      </c>
      <c r="Q92" s="21" t="s">
        <v>36</v>
      </c>
      <c r="R92" s="21" t="s">
        <v>36</v>
      </c>
      <c r="S92" s="22" t="s">
        <v>36</v>
      </c>
      <c r="T92" s="22">
        <v>1</v>
      </c>
      <c r="U92" s="23">
        <v>15</v>
      </c>
      <c r="V92" s="24">
        <v>43258.29</v>
      </c>
      <c r="W92" s="18" t="s">
        <v>74</v>
      </c>
      <c r="X92" s="25" t="s">
        <v>35</v>
      </c>
      <c r="Y92" s="25" t="s">
        <v>35</v>
      </c>
      <c r="Z92" s="18">
        <v>32</v>
      </c>
    </row>
    <row r="93" spans="1:26" ht="24" x14ac:dyDescent="0.2">
      <c r="A93" s="17" t="s">
        <v>363</v>
      </c>
      <c r="B93" s="17" t="s">
        <v>364</v>
      </c>
      <c r="C93" s="17" t="s">
        <v>66</v>
      </c>
      <c r="D93" s="18" t="s">
        <v>30</v>
      </c>
      <c r="E93" s="17" t="s">
        <v>275</v>
      </c>
      <c r="F93" s="17" t="s">
        <v>365</v>
      </c>
      <c r="G93" s="18" t="s">
        <v>33</v>
      </c>
      <c r="H93" s="17" t="s">
        <v>43</v>
      </c>
      <c r="I93" s="18">
        <v>150</v>
      </c>
      <c r="J93" s="19">
        <v>11000000</v>
      </c>
      <c r="K93" s="19">
        <v>0</v>
      </c>
      <c r="L93" s="29">
        <f t="shared" si="2"/>
        <v>11000000</v>
      </c>
      <c r="M93" s="21" t="s">
        <v>36</v>
      </c>
      <c r="N93" s="21" t="s">
        <v>35</v>
      </c>
      <c r="O93" s="21" t="s">
        <v>36</v>
      </c>
      <c r="P93" s="25" t="s">
        <v>36</v>
      </c>
      <c r="Q93" s="25" t="s">
        <v>36</v>
      </c>
      <c r="R93" s="25" t="s">
        <v>36</v>
      </c>
      <c r="S93" s="22" t="s">
        <v>36</v>
      </c>
      <c r="T93" s="25">
        <v>1</v>
      </c>
      <c r="U93" s="23">
        <v>10</v>
      </c>
      <c r="V93" s="24">
        <v>62457.66</v>
      </c>
      <c r="W93" s="18" t="s">
        <v>44</v>
      </c>
      <c r="X93" s="25" t="s">
        <v>35</v>
      </c>
      <c r="Y93" s="25" t="s">
        <v>35</v>
      </c>
      <c r="Z93" s="18">
        <v>13</v>
      </c>
    </row>
    <row r="94" spans="1:26" ht="24" x14ac:dyDescent="0.2">
      <c r="A94" s="17" t="s">
        <v>366</v>
      </c>
      <c r="B94" s="17" t="s">
        <v>367</v>
      </c>
      <c r="C94" s="17" t="s">
        <v>150</v>
      </c>
      <c r="D94" s="18" t="s">
        <v>52</v>
      </c>
      <c r="E94" s="17" t="s">
        <v>341</v>
      </c>
      <c r="F94" s="17" t="s">
        <v>368</v>
      </c>
      <c r="G94" s="18" t="s">
        <v>122</v>
      </c>
      <c r="H94" s="17" t="s">
        <v>34</v>
      </c>
      <c r="I94" s="18">
        <v>76</v>
      </c>
      <c r="J94" s="19">
        <v>3782570</v>
      </c>
      <c r="K94" s="19">
        <v>780200</v>
      </c>
      <c r="L94" s="29">
        <f t="shared" si="2"/>
        <v>4562770</v>
      </c>
      <c r="M94" s="21" t="s">
        <v>36</v>
      </c>
      <c r="N94" s="21" t="s">
        <v>36</v>
      </c>
      <c r="O94" s="21" t="s">
        <v>36</v>
      </c>
      <c r="P94" s="25" t="s">
        <v>36</v>
      </c>
      <c r="Q94" s="25" t="s">
        <v>35</v>
      </c>
      <c r="R94" s="25" t="s">
        <v>36</v>
      </c>
      <c r="S94" s="22" t="s">
        <v>36</v>
      </c>
      <c r="T94" s="25">
        <v>1</v>
      </c>
      <c r="U94" s="23">
        <v>10</v>
      </c>
      <c r="V94" s="24">
        <v>49770.66</v>
      </c>
      <c r="W94" s="18" t="s">
        <v>44</v>
      </c>
      <c r="X94" s="25" t="s">
        <v>35</v>
      </c>
      <c r="Y94" s="25" t="s">
        <v>35</v>
      </c>
      <c r="Z94" s="18">
        <v>64</v>
      </c>
    </row>
    <row r="95" spans="1:26" ht="36" x14ac:dyDescent="0.2">
      <c r="A95" s="17" t="s">
        <v>369</v>
      </c>
      <c r="B95" s="17" t="s">
        <v>370</v>
      </c>
      <c r="C95" s="17" t="s">
        <v>66</v>
      </c>
      <c r="D95" s="18" t="s">
        <v>30</v>
      </c>
      <c r="E95" s="17" t="s">
        <v>371</v>
      </c>
      <c r="F95" s="17" t="s">
        <v>372</v>
      </c>
      <c r="G95" s="18" t="s">
        <v>33</v>
      </c>
      <c r="H95" s="17" t="s">
        <v>34</v>
      </c>
      <c r="I95" s="18">
        <v>195</v>
      </c>
      <c r="J95" s="19">
        <v>11000000</v>
      </c>
      <c r="K95" s="19">
        <v>1000000</v>
      </c>
      <c r="L95" s="29">
        <f t="shared" si="2"/>
        <v>12000000</v>
      </c>
      <c r="M95" s="21" t="s">
        <v>36</v>
      </c>
      <c r="N95" s="21" t="s">
        <v>36</v>
      </c>
      <c r="O95" s="21" t="s">
        <v>35</v>
      </c>
      <c r="P95" s="25" t="s">
        <v>36</v>
      </c>
      <c r="Q95" s="25" t="s">
        <v>36</v>
      </c>
      <c r="R95" s="25" t="s">
        <v>36</v>
      </c>
      <c r="S95" s="22" t="s">
        <v>36</v>
      </c>
      <c r="T95" s="25">
        <v>1</v>
      </c>
      <c r="U95" s="23">
        <v>9</v>
      </c>
      <c r="V95" s="24">
        <v>45116.92</v>
      </c>
      <c r="W95" s="18" t="s">
        <v>37</v>
      </c>
      <c r="X95" s="25" t="s">
        <v>36</v>
      </c>
      <c r="Y95" s="25" t="s">
        <v>35</v>
      </c>
      <c r="Z95" s="18">
        <v>58</v>
      </c>
    </row>
    <row r="96" spans="1:26" ht="36" x14ac:dyDescent="0.2">
      <c r="A96" s="17" t="s">
        <v>373</v>
      </c>
      <c r="B96" s="17" t="s">
        <v>374</v>
      </c>
      <c r="C96" s="17" t="s">
        <v>66</v>
      </c>
      <c r="D96" s="18" t="s">
        <v>30</v>
      </c>
      <c r="E96" s="17" t="s">
        <v>375</v>
      </c>
      <c r="F96" s="17" t="s">
        <v>376</v>
      </c>
      <c r="G96" s="18" t="s">
        <v>122</v>
      </c>
      <c r="H96" s="17" t="s">
        <v>34</v>
      </c>
      <c r="I96" s="18">
        <v>226</v>
      </c>
      <c r="J96" s="19">
        <v>8000000</v>
      </c>
      <c r="K96" s="19">
        <v>1000000</v>
      </c>
      <c r="L96" s="29">
        <f t="shared" si="2"/>
        <v>9000000</v>
      </c>
      <c r="M96" s="21" t="s">
        <v>36</v>
      </c>
      <c r="N96" s="21" t="s">
        <v>36</v>
      </c>
      <c r="O96" s="21" t="s">
        <v>36</v>
      </c>
      <c r="P96" s="21" t="s">
        <v>36</v>
      </c>
      <c r="Q96" s="21" t="s">
        <v>36</v>
      </c>
      <c r="R96" s="21" t="s">
        <v>36</v>
      </c>
      <c r="S96" s="22" t="s">
        <v>36</v>
      </c>
      <c r="T96" s="22">
        <v>1</v>
      </c>
      <c r="U96" s="23">
        <v>15</v>
      </c>
      <c r="V96" s="24">
        <v>39292.04</v>
      </c>
      <c r="W96" s="18" t="s">
        <v>74</v>
      </c>
      <c r="X96" s="25" t="s">
        <v>35</v>
      </c>
      <c r="Y96" s="25" t="s">
        <v>35</v>
      </c>
      <c r="Z96" s="18">
        <v>33</v>
      </c>
    </row>
    <row r="97" spans="1:25" hidden="1" x14ac:dyDescent="0.2">
      <c r="A97" s="31"/>
      <c r="B97" s="31"/>
      <c r="C97" s="32" t="s">
        <v>178</v>
      </c>
      <c r="D97" s="25" t="e">
        <f>COUNTIFS(#REF!,"=Y",C$3:C$95,C97)</f>
        <v>#REF!</v>
      </c>
      <c r="E97" s="22" t="s">
        <v>52</v>
      </c>
      <c r="F97" s="31"/>
      <c r="G97" s="11"/>
      <c r="H97" s="31"/>
      <c r="I97" s="33"/>
      <c r="J97" s="33"/>
      <c r="K97" s="9"/>
      <c r="L97" s="10"/>
      <c r="M97" s="10"/>
      <c r="N97" s="10"/>
      <c r="O97" s="10"/>
      <c r="U97" s="34"/>
      <c r="V97" s="11"/>
      <c r="Y97" s="15"/>
    </row>
    <row r="98" spans="1:25" hidden="1" x14ac:dyDescent="0.2">
      <c r="A98" s="31"/>
      <c r="B98" s="31"/>
      <c r="C98" s="32" t="s">
        <v>377</v>
      </c>
      <c r="D98" s="25" t="e">
        <f>COUNTIFS(#REF!,"=Y",C$3:C$95,C98)</f>
        <v>#REF!</v>
      </c>
      <c r="E98" s="22" t="s">
        <v>378</v>
      </c>
      <c r="F98" s="31"/>
      <c r="G98" s="11"/>
      <c r="H98" s="31"/>
      <c r="I98" s="33"/>
      <c r="J98" s="33"/>
      <c r="K98" s="9"/>
      <c r="L98" s="10"/>
      <c r="M98" s="10"/>
      <c r="N98" s="10"/>
      <c r="O98" s="10"/>
      <c r="U98" s="34"/>
      <c r="V98" s="11"/>
      <c r="Y98" s="15"/>
    </row>
    <row r="99" spans="1:25" hidden="1" x14ac:dyDescent="0.2">
      <c r="A99" s="31"/>
      <c r="B99" s="31"/>
      <c r="C99" s="32" t="s">
        <v>301</v>
      </c>
      <c r="D99" s="25" t="e">
        <f>COUNTIFS(#REF!,"=Y",C$3:C$95,C99)</f>
        <v>#REF!</v>
      </c>
      <c r="E99" s="22" t="s">
        <v>52</v>
      </c>
      <c r="F99" s="31"/>
      <c r="G99" s="11"/>
      <c r="H99" s="31"/>
      <c r="I99" s="33"/>
      <c r="J99" s="33"/>
      <c r="K99" s="9"/>
      <c r="L99" s="10"/>
      <c r="M99" s="10"/>
      <c r="N99" s="10"/>
      <c r="O99" s="10"/>
      <c r="U99" s="34"/>
      <c r="V99" s="11"/>
      <c r="Y99" s="15"/>
    </row>
    <row r="100" spans="1:25" hidden="1" x14ac:dyDescent="0.2">
      <c r="A100" s="31"/>
      <c r="B100" s="31"/>
      <c r="C100" s="32" t="s">
        <v>379</v>
      </c>
      <c r="D100" s="25" t="e">
        <f>COUNTIFS(#REF!,"=Y",C$3:C$95,C100)</f>
        <v>#REF!</v>
      </c>
      <c r="E100" s="22" t="s">
        <v>378</v>
      </c>
      <c r="F100" s="31"/>
      <c r="G100" s="11"/>
      <c r="H100" s="31"/>
      <c r="I100" s="33"/>
      <c r="J100" s="33"/>
      <c r="K100" s="9"/>
      <c r="L100" s="10"/>
      <c r="M100" s="10"/>
      <c r="N100" s="10"/>
      <c r="O100" s="10"/>
      <c r="U100" s="34"/>
      <c r="V100" s="11"/>
      <c r="Y100" s="15"/>
    </row>
    <row r="101" spans="1:25" hidden="1" x14ac:dyDescent="0.2">
      <c r="A101" s="31"/>
      <c r="B101" s="31"/>
      <c r="C101" s="32" t="s">
        <v>51</v>
      </c>
      <c r="D101" s="25" t="e">
        <f>COUNTIFS(#REF!,"=Y",C$3:C$95,C101)</f>
        <v>#REF!</v>
      </c>
      <c r="E101" s="22" t="s">
        <v>52</v>
      </c>
      <c r="F101" s="31"/>
      <c r="G101" s="11"/>
      <c r="H101" s="31"/>
      <c r="I101" s="33"/>
      <c r="J101" s="33"/>
      <c r="K101" s="9"/>
      <c r="L101" s="10"/>
      <c r="M101" s="10"/>
      <c r="N101" s="10"/>
      <c r="O101" s="10"/>
      <c r="U101" s="34"/>
      <c r="V101" s="11"/>
      <c r="Y101" s="15"/>
    </row>
    <row r="102" spans="1:25" hidden="1" x14ac:dyDescent="0.2">
      <c r="A102" s="31"/>
      <c r="B102" s="31"/>
      <c r="C102" s="32" t="s">
        <v>40</v>
      </c>
      <c r="D102" s="25" t="e">
        <f>COUNTIFS(#REF!,"=Y",C$3:C$95,C102)</f>
        <v>#REF!</v>
      </c>
      <c r="E102" s="22" t="s">
        <v>30</v>
      </c>
      <c r="F102" s="31"/>
      <c r="G102" s="11"/>
      <c r="H102" s="31"/>
      <c r="I102" s="33"/>
      <c r="J102" s="33"/>
      <c r="K102" s="9"/>
      <c r="L102" s="10"/>
      <c r="M102" s="10"/>
      <c r="N102" s="10"/>
      <c r="O102" s="10"/>
      <c r="U102" s="34"/>
      <c r="V102" s="11"/>
      <c r="Y102" s="15"/>
    </row>
    <row r="103" spans="1:25" hidden="1" x14ac:dyDescent="0.2">
      <c r="A103" s="31"/>
      <c r="B103" s="31"/>
      <c r="C103" s="32" t="s">
        <v>380</v>
      </c>
      <c r="D103" s="25" t="e">
        <f>COUNTIFS(#REF!,"=Y",C$3:C$95,C103)</f>
        <v>#REF!</v>
      </c>
      <c r="E103" s="22" t="s">
        <v>378</v>
      </c>
      <c r="F103" s="31"/>
      <c r="G103" s="11"/>
      <c r="H103" s="31"/>
      <c r="I103" s="33"/>
      <c r="J103" s="33"/>
      <c r="K103" s="9"/>
      <c r="L103" s="10"/>
      <c r="M103" s="10"/>
      <c r="N103" s="10"/>
      <c r="O103" s="10"/>
      <c r="U103" s="34"/>
      <c r="V103" s="11"/>
      <c r="Y103" s="15"/>
    </row>
    <row r="104" spans="1:25" hidden="1" x14ac:dyDescent="0.2">
      <c r="A104" s="31"/>
      <c r="B104" s="31"/>
      <c r="C104" s="32" t="s">
        <v>381</v>
      </c>
      <c r="D104" s="25" t="e">
        <f>COUNTIFS(#REF!,"=Y",C$3:C$95,C104)</f>
        <v>#REF!</v>
      </c>
      <c r="E104" s="22" t="s">
        <v>52</v>
      </c>
      <c r="F104" s="31"/>
      <c r="G104" s="11"/>
      <c r="H104" s="31"/>
      <c r="I104" s="33"/>
      <c r="J104" s="33"/>
      <c r="K104" s="9"/>
      <c r="L104" s="10"/>
      <c r="M104" s="10"/>
      <c r="N104" s="10"/>
      <c r="O104" s="10"/>
      <c r="U104" s="34"/>
      <c r="V104" s="11"/>
      <c r="Y104" s="15"/>
    </row>
    <row r="105" spans="1:25" hidden="1" x14ac:dyDescent="0.2">
      <c r="A105" s="31"/>
      <c r="B105" s="31"/>
      <c r="C105" s="32" t="s">
        <v>382</v>
      </c>
      <c r="D105" s="25" t="e">
        <f>COUNTIFS(#REF!,"=Y",C$3:C$95,C105)</f>
        <v>#REF!</v>
      </c>
      <c r="E105" s="22" t="s">
        <v>52</v>
      </c>
      <c r="F105" s="31"/>
      <c r="G105" s="11"/>
      <c r="H105" s="31"/>
      <c r="I105" s="33"/>
      <c r="J105" s="33"/>
      <c r="K105" s="9"/>
      <c r="L105" s="10"/>
      <c r="M105" s="10"/>
      <c r="N105" s="10"/>
      <c r="O105" s="10"/>
      <c r="U105" s="34"/>
      <c r="V105" s="11"/>
      <c r="Y105" s="15"/>
    </row>
    <row r="106" spans="1:25" hidden="1" x14ac:dyDescent="0.2">
      <c r="A106" s="31"/>
      <c r="B106" s="31"/>
      <c r="C106" s="32" t="s">
        <v>383</v>
      </c>
      <c r="D106" s="25" t="e">
        <f>COUNTIFS(#REF!,"=Y",C$3:C$95,C106)</f>
        <v>#REF!</v>
      </c>
      <c r="E106" s="22" t="s">
        <v>52</v>
      </c>
      <c r="F106" s="31"/>
      <c r="G106" s="11"/>
      <c r="H106" s="31"/>
      <c r="I106" s="33"/>
      <c r="J106" s="33"/>
      <c r="K106" s="9"/>
      <c r="L106" s="10"/>
      <c r="M106" s="10"/>
      <c r="N106" s="10"/>
      <c r="O106" s="10"/>
      <c r="U106" s="34"/>
      <c r="V106" s="11"/>
      <c r="Y106" s="15"/>
    </row>
    <row r="107" spans="1:25" hidden="1" x14ac:dyDescent="0.2">
      <c r="C107" s="32" t="s">
        <v>384</v>
      </c>
      <c r="D107" s="25" t="e">
        <f>COUNTIFS(#REF!,"=Y",C$3:C$95,C107)</f>
        <v>#REF!</v>
      </c>
      <c r="E107" s="22" t="s">
        <v>52</v>
      </c>
    </row>
    <row r="108" spans="1:25" hidden="1" x14ac:dyDescent="0.2">
      <c r="C108" s="32" t="s">
        <v>385</v>
      </c>
      <c r="D108" s="25" t="e">
        <f>COUNTIFS(#REF!,"=Y",C$3:C$95,C108)</f>
        <v>#REF!</v>
      </c>
      <c r="E108" s="22" t="s">
        <v>378</v>
      </c>
    </row>
    <row r="109" spans="1:25" hidden="1" x14ac:dyDescent="0.2">
      <c r="C109" s="32" t="s">
        <v>386</v>
      </c>
      <c r="D109" s="25" t="e">
        <f>COUNTIFS(#REF!,"=Y",C$3:C$95,C109)</f>
        <v>#REF!</v>
      </c>
      <c r="E109" s="22" t="s">
        <v>378</v>
      </c>
    </row>
    <row r="110" spans="1:25" hidden="1" x14ac:dyDescent="0.2">
      <c r="C110" s="32" t="s">
        <v>387</v>
      </c>
      <c r="D110" s="25" t="e">
        <f>COUNTIFS(#REF!,"=Y",C$3:C$95,C110)</f>
        <v>#REF!</v>
      </c>
      <c r="E110" s="22" t="s">
        <v>378</v>
      </c>
    </row>
    <row r="111" spans="1:25" hidden="1" x14ac:dyDescent="0.2">
      <c r="C111" s="32" t="s">
        <v>29</v>
      </c>
      <c r="D111" s="25" t="e">
        <f>COUNTIFS(#REF!,"=Y",C$3:C$95,C111)</f>
        <v>#REF!</v>
      </c>
      <c r="E111" s="22" t="s">
        <v>30</v>
      </c>
    </row>
    <row r="112" spans="1:25" hidden="1" x14ac:dyDescent="0.2">
      <c r="C112" s="32" t="s">
        <v>388</v>
      </c>
      <c r="D112" s="25" t="e">
        <f>COUNTIFS(#REF!,"=Y",C$3:C$95,C112)</f>
        <v>#REF!</v>
      </c>
      <c r="E112" s="22" t="s">
        <v>52</v>
      </c>
    </row>
    <row r="113" spans="3:5" hidden="1" x14ac:dyDescent="0.2">
      <c r="C113" s="32" t="s">
        <v>389</v>
      </c>
      <c r="D113" s="25" t="e">
        <f>COUNTIFS(#REF!,"=Y",C$3:C$95,C113)</f>
        <v>#REF!</v>
      </c>
      <c r="E113" s="22" t="s">
        <v>52</v>
      </c>
    </row>
    <row r="114" spans="3:5" hidden="1" x14ac:dyDescent="0.2">
      <c r="C114" s="32" t="s">
        <v>390</v>
      </c>
      <c r="D114" s="25" t="e">
        <f>COUNTIFS(#REF!,"=Y",C$3:C$95,C114)</f>
        <v>#REF!</v>
      </c>
      <c r="E114" s="22" t="s">
        <v>378</v>
      </c>
    </row>
    <row r="115" spans="3:5" hidden="1" x14ac:dyDescent="0.2">
      <c r="C115" s="32" t="s">
        <v>391</v>
      </c>
      <c r="D115" s="25" t="e">
        <f>COUNTIFS(#REF!,"=Y",C$3:C$95,C115)</f>
        <v>#REF!</v>
      </c>
      <c r="E115" s="22" t="s">
        <v>378</v>
      </c>
    </row>
    <row r="116" spans="3:5" hidden="1" x14ac:dyDescent="0.2">
      <c r="C116" s="32" t="s">
        <v>392</v>
      </c>
      <c r="D116" s="25" t="e">
        <f>COUNTIFS(#REF!,"=Y",C$3:C$95,C116)</f>
        <v>#REF!</v>
      </c>
      <c r="E116" s="22" t="s">
        <v>378</v>
      </c>
    </row>
    <row r="117" spans="3:5" hidden="1" x14ac:dyDescent="0.2">
      <c r="C117" s="32" t="s">
        <v>393</v>
      </c>
      <c r="D117" s="25" t="e">
        <f>COUNTIFS(#REF!,"=Y",C$3:C$95,C117)</f>
        <v>#REF!</v>
      </c>
      <c r="E117" s="22" t="s">
        <v>378</v>
      </c>
    </row>
    <row r="118" spans="3:5" hidden="1" x14ac:dyDescent="0.2">
      <c r="C118" s="32" t="s">
        <v>394</v>
      </c>
      <c r="D118" s="25" t="e">
        <f>COUNTIFS(#REF!,"=Y",C$3:C$95,C118)</f>
        <v>#REF!</v>
      </c>
      <c r="E118" s="22" t="s">
        <v>378</v>
      </c>
    </row>
    <row r="119" spans="3:5" hidden="1" x14ac:dyDescent="0.2">
      <c r="C119" s="32" t="s">
        <v>395</v>
      </c>
      <c r="D119" s="25" t="e">
        <f>COUNTIFS(#REF!,"=Y",C$3:C$95,C119)</f>
        <v>#REF!</v>
      </c>
      <c r="E119" s="22" t="s">
        <v>378</v>
      </c>
    </row>
    <row r="120" spans="3:5" hidden="1" x14ac:dyDescent="0.2">
      <c r="C120" s="32" t="s">
        <v>396</v>
      </c>
      <c r="D120" s="25" t="e">
        <f>COUNTIFS(#REF!,"=Y",C$3:C$95,C120)</f>
        <v>#REF!</v>
      </c>
      <c r="E120" s="22" t="s">
        <v>378</v>
      </c>
    </row>
    <row r="121" spans="3:5" hidden="1" x14ac:dyDescent="0.2">
      <c r="C121" s="32" t="s">
        <v>397</v>
      </c>
      <c r="D121" s="25" t="e">
        <f>COUNTIFS(#REF!,"=Y",C$3:C$95,C121)</f>
        <v>#REF!</v>
      </c>
      <c r="E121" s="22" t="s">
        <v>378</v>
      </c>
    </row>
    <row r="122" spans="3:5" hidden="1" x14ac:dyDescent="0.2">
      <c r="C122" s="32" t="s">
        <v>205</v>
      </c>
      <c r="D122" s="25" t="e">
        <f>COUNTIFS(#REF!,"=Y",C$3:C$95,C122)</f>
        <v>#REF!</v>
      </c>
      <c r="E122" s="22" t="s">
        <v>52</v>
      </c>
    </row>
    <row r="123" spans="3:5" hidden="1" x14ac:dyDescent="0.2">
      <c r="C123" s="32" t="s">
        <v>398</v>
      </c>
      <c r="D123" s="25" t="e">
        <f>COUNTIFS(#REF!,"=Y",C$3:C$95,C123)</f>
        <v>#REF!</v>
      </c>
      <c r="E123" s="22" t="s">
        <v>52</v>
      </c>
    </row>
    <row r="124" spans="3:5" hidden="1" x14ac:dyDescent="0.2">
      <c r="C124" s="32" t="s">
        <v>140</v>
      </c>
      <c r="D124" s="25" t="e">
        <f>COUNTIFS(#REF!,"=Y",C$3:C$95,C124)</f>
        <v>#REF!</v>
      </c>
      <c r="E124" s="22" t="s">
        <v>30</v>
      </c>
    </row>
    <row r="125" spans="3:5" hidden="1" x14ac:dyDescent="0.2">
      <c r="C125" s="32" t="s">
        <v>399</v>
      </c>
      <c r="D125" s="25" t="e">
        <f>COUNTIFS(#REF!,"=Y",C$3:C$95,C125)</f>
        <v>#REF!</v>
      </c>
      <c r="E125" s="22" t="s">
        <v>378</v>
      </c>
    </row>
    <row r="126" spans="3:5" hidden="1" x14ac:dyDescent="0.2">
      <c r="C126" s="32" t="s">
        <v>202</v>
      </c>
      <c r="D126" s="25" t="e">
        <f>COUNTIFS(#REF!,"=Y",C$3:C$95,C126)</f>
        <v>#REF!</v>
      </c>
      <c r="E126" s="22" t="s">
        <v>52</v>
      </c>
    </row>
    <row r="127" spans="3:5" hidden="1" x14ac:dyDescent="0.2">
      <c r="C127" s="32" t="s">
        <v>400</v>
      </c>
      <c r="D127" s="25" t="e">
        <f>COUNTIFS(#REF!,"=Y",C$3:C$95,C127)</f>
        <v>#REF!</v>
      </c>
      <c r="E127" s="22" t="s">
        <v>378</v>
      </c>
    </row>
    <row r="128" spans="3:5" hidden="1" x14ac:dyDescent="0.2">
      <c r="C128" s="32" t="s">
        <v>401</v>
      </c>
      <c r="D128" s="25" t="e">
        <f>COUNTIFS(#REF!,"=Y",C$3:C$95,C128)</f>
        <v>#REF!</v>
      </c>
      <c r="E128" s="22" t="s">
        <v>378</v>
      </c>
    </row>
    <row r="129" spans="3:5" hidden="1" x14ac:dyDescent="0.2">
      <c r="C129" s="32" t="s">
        <v>402</v>
      </c>
      <c r="D129" s="25" t="e">
        <f>COUNTIFS(#REF!,"=Y",C$3:C$95,C129)</f>
        <v>#REF!</v>
      </c>
      <c r="E129" s="22" t="s">
        <v>378</v>
      </c>
    </row>
    <row r="130" spans="3:5" hidden="1" x14ac:dyDescent="0.2">
      <c r="C130" s="32" t="s">
        <v>279</v>
      </c>
      <c r="D130" s="25" t="e">
        <f>COUNTIFS(#REF!,"=Y",C$3:C$95,C130)</f>
        <v>#REF!</v>
      </c>
      <c r="E130" s="22" t="s">
        <v>52</v>
      </c>
    </row>
    <row r="131" spans="3:5" hidden="1" x14ac:dyDescent="0.2">
      <c r="C131" s="32" t="s">
        <v>129</v>
      </c>
      <c r="D131" s="25" t="e">
        <f>COUNTIFS(#REF!,"=Y",C$3:C$95,C131)</f>
        <v>#REF!</v>
      </c>
      <c r="E131" s="22" t="s">
        <v>30</v>
      </c>
    </row>
    <row r="132" spans="3:5" hidden="1" x14ac:dyDescent="0.2">
      <c r="C132" s="32" t="s">
        <v>107</v>
      </c>
      <c r="D132" s="25" t="e">
        <f>COUNTIFS(#REF!,"=Y",C$3:C$95,C132)</f>
        <v>#REF!</v>
      </c>
      <c r="E132" s="22" t="s">
        <v>52</v>
      </c>
    </row>
    <row r="133" spans="3:5" hidden="1" x14ac:dyDescent="0.2">
      <c r="C133" s="32" t="s">
        <v>403</v>
      </c>
      <c r="D133" s="25" t="e">
        <f>COUNTIFS(#REF!,"=Y",C$3:C$95,C133)</f>
        <v>#REF!</v>
      </c>
      <c r="E133" s="22" t="s">
        <v>378</v>
      </c>
    </row>
    <row r="134" spans="3:5" hidden="1" x14ac:dyDescent="0.2">
      <c r="C134" s="32" t="s">
        <v>404</v>
      </c>
      <c r="D134" s="25" t="e">
        <f>COUNTIFS(#REF!,"=Y",C$3:C$95,C134)</f>
        <v>#REF!</v>
      </c>
      <c r="E134" s="22" t="s">
        <v>378</v>
      </c>
    </row>
    <row r="135" spans="3:5" hidden="1" x14ac:dyDescent="0.2">
      <c r="C135" s="32" t="s">
        <v>405</v>
      </c>
      <c r="D135" s="25" t="e">
        <f>COUNTIFS(#REF!,"=Y",C$3:C$95,C135)</f>
        <v>#REF!</v>
      </c>
      <c r="E135" s="22" t="s">
        <v>378</v>
      </c>
    </row>
    <row r="136" spans="3:5" hidden="1" x14ac:dyDescent="0.2">
      <c r="C136" s="32" t="s">
        <v>57</v>
      </c>
      <c r="D136" s="25" t="e">
        <f>COUNTIFS(#REF!,"=Y",C$3:C$95,C136)</f>
        <v>#REF!</v>
      </c>
      <c r="E136" s="22" t="s">
        <v>52</v>
      </c>
    </row>
    <row r="137" spans="3:5" hidden="1" x14ac:dyDescent="0.2">
      <c r="C137" s="32" t="s">
        <v>406</v>
      </c>
      <c r="D137" s="25" t="e">
        <f>COUNTIFS(#REF!,"=Y",C$3:C$95,C137)</f>
        <v>#REF!</v>
      </c>
      <c r="E137" s="22" t="s">
        <v>52</v>
      </c>
    </row>
    <row r="138" spans="3:5" hidden="1" x14ac:dyDescent="0.2">
      <c r="C138" s="32" t="s">
        <v>407</v>
      </c>
      <c r="D138" s="25" t="e">
        <f>COUNTIFS(#REF!,"=Y",C$3:C$95,C138)</f>
        <v>#REF!</v>
      </c>
      <c r="E138" s="22" t="s">
        <v>52</v>
      </c>
    </row>
    <row r="139" spans="3:5" hidden="1" x14ac:dyDescent="0.2">
      <c r="C139" s="32" t="s">
        <v>66</v>
      </c>
      <c r="D139" s="25" t="e">
        <f>COUNTIFS(#REF!,"=Y",C$3:C$95,C139)</f>
        <v>#REF!</v>
      </c>
      <c r="E139" s="22" t="s">
        <v>30</v>
      </c>
    </row>
    <row r="140" spans="3:5" hidden="1" x14ac:dyDescent="0.2">
      <c r="C140" s="32" t="s">
        <v>408</v>
      </c>
      <c r="D140" s="25" t="e">
        <f>COUNTIFS(#REF!,"=Y",C$3:C$95,C140)</f>
        <v>#REF!</v>
      </c>
      <c r="E140" s="22" t="s">
        <v>378</v>
      </c>
    </row>
    <row r="141" spans="3:5" hidden="1" x14ac:dyDescent="0.2">
      <c r="C141" s="32" t="s">
        <v>409</v>
      </c>
      <c r="D141" s="25" t="e">
        <f>COUNTIFS(#REF!,"=Y",C$3:C$95,C141)</f>
        <v>#REF!</v>
      </c>
      <c r="E141" s="22" t="s">
        <v>378</v>
      </c>
    </row>
    <row r="142" spans="3:5" hidden="1" x14ac:dyDescent="0.2">
      <c r="C142" s="32" t="s">
        <v>145</v>
      </c>
      <c r="D142" s="25" t="e">
        <f>COUNTIFS(#REF!,"=Y",C$3:C$95,C142)</f>
        <v>#REF!</v>
      </c>
      <c r="E142" s="22" t="s">
        <v>52</v>
      </c>
    </row>
    <row r="143" spans="3:5" hidden="1" x14ac:dyDescent="0.2">
      <c r="C143" s="32" t="s">
        <v>410</v>
      </c>
      <c r="D143" s="25" t="e">
        <f>COUNTIFS(#REF!,"=Y",C$3:C$95,C143)</f>
        <v>#REF!</v>
      </c>
      <c r="E143" s="22" t="s">
        <v>378</v>
      </c>
    </row>
    <row r="144" spans="3:5" hidden="1" x14ac:dyDescent="0.2">
      <c r="C144" s="32" t="s">
        <v>71</v>
      </c>
      <c r="D144" s="25" t="e">
        <f>COUNTIFS(#REF!,"=Y",C$3:C$95,C144)</f>
        <v>#REF!</v>
      </c>
      <c r="E144" s="22" t="s">
        <v>30</v>
      </c>
    </row>
    <row r="145" spans="3:5" hidden="1" x14ac:dyDescent="0.2">
      <c r="C145" s="32" t="s">
        <v>170</v>
      </c>
      <c r="D145" s="25" t="e">
        <f>COUNTIFS(#REF!,"=Y",C$3:C$95,C145)</f>
        <v>#REF!</v>
      </c>
      <c r="E145" s="22" t="s">
        <v>52</v>
      </c>
    </row>
    <row r="146" spans="3:5" hidden="1" x14ac:dyDescent="0.2">
      <c r="C146" s="32" t="s">
        <v>225</v>
      </c>
      <c r="D146" s="25" t="e">
        <f>COUNTIFS(#REF!,"=Y",C$3:C$95,C146)</f>
        <v>#REF!</v>
      </c>
      <c r="E146" s="22" t="s">
        <v>30</v>
      </c>
    </row>
    <row r="147" spans="3:5" hidden="1" x14ac:dyDescent="0.2">
      <c r="C147" s="32" t="s">
        <v>150</v>
      </c>
      <c r="D147" s="25" t="e">
        <f>COUNTIFS(#REF!,"=Y",C$3:C$95,C147)</f>
        <v>#REF!</v>
      </c>
      <c r="E147" s="22" t="s">
        <v>52</v>
      </c>
    </row>
    <row r="148" spans="3:5" hidden="1" x14ac:dyDescent="0.2">
      <c r="C148" s="32" t="s">
        <v>187</v>
      </c>
      <c r="D148" s="25" t="e">
        <f>COUNTIFS(#REF!,"=Y",C$3:C$95,C148)</f>
        <v>#REF!</v>
      </c>
      <c r="E148" s="22" t="s">
        <v>30</v>
      </c>
    </row>
    <row r="149" spans="3:5" hidden="1" x14ac:dyDescent="0.2">
      <c r="C149" s="32" t="s">
        <v>183</v>
      </c>
      <c r="D149" s="25" t="e">
        <f>COUNTIFS(#REF!,"=Y",C$3:C$95,C149)</f>
        <v>#REF!</v>
      </c>
      <c r="E149" s="22" t="s">
        <v>30</v>
      </c>
    </row>
    <row r="150" spans="3:5" hidden="1" x14ac:dyDescent="0.2">
      <c r="C150" s="32" t="s">
        <v>411</v>
      </c>
      <c r="D150" s="25" t="e">
        <f>COUNTIFS(#REF!,"=Y",C$3:C$95,C150)</f>
        <v>#REF!</v>
      </c>
      <c r="E150" s="22" t="s">
        <v>378</v>
      </c>
    </row>
    <row r="151" spans="3:5" hidden="1" x14ac:dyDescent="0.2">
      <c r="C151" s="32" t="s">
        <v>412</v>
      </c>
      <c r="D151" s="25" t="e">
        <f>COUNTIFS(#REF!,"=Y",C$3:C$95,C151)</f>
        <v>#REF!</v>
      </c>
      <c r="E151" s="22" t="s">
        <v>52</v>
      </c>
    </row>
    <row r="152" spans="3:5" hidden="1" x14ac:dyDescent="0.2">
      <c r="C152" s="32" t="s">
        <v>413</v>
      </c>
      <c r="D152" s="25" t="e">
        <f>COUNTIFS(#REF!,"=Y",C$3:C$95,C152)</f>
        <v>#REF!</v>
      </c>
      <c r="E152" s="22" t="s">
        <v>52</v>
      </c>
    </row>
    <row r="153" spans="3:5" hidden="1" x14ac:dyDescent="0.2">
      <c r="C153" s="32" t="s">
        <v>414</v>
      </c>
      <c r="D153" s="25" t="e">
        <f>COUNTIFS(#REF!,"=Y",C$3:C$95,C153)</f>
        <v>#REF!</v>
      </c>
      <c r="E153" s="22" t="s">
        <v>52</v>
      </c>
    </row>
    <row r="154" spans="3:5" hidden="1" x14ac:dyDescent="0.2">
      <c r="C154" s="32" t="s">
        <v>318</v>
      </c>
      <c r="D154" s="25" t="e">
        <f>COUNTIFS(#REF!,"=Y",C$3:C$95,C154)</f>
        <v>#REF!</v>
      </c>
      <c r="E154" s="22" t="s">
        <v>52</v>
      </c>
    </row>
    <row r="155" spans="3:5" hidden="1" x14ac:dyDescent="0.2">
      <c r="C155" s="32" t="s">
        <v>98</v>
      </c>
      <c r="D155" s="25" t="e">
        <f>COUNTIFS(#REF!,"=Y",C$3:C$95,C155)</f>
        <v>#REF!</v>
      </c>
      <c r="E155" s="22" t="s">
        <v>52</v>
      </c>
    </row>
    <row r="156" spans="3:5" hidden="1" x14ac:dyDescent="0.2">
      <c r="C156" s="32" t="s">
        <v>415</v>
      </c>
      <c r="D156" s="25" t="e">
        <f>COUNTIFS(#REF!,"=Y",C$3:C$95,C156)</f>
        <v>#REF!</v>
      </c>
      <c r="E156" s="22" t="s">
        <v>52</v>
      </c>
    </row>
    <row r="157" spans="3:5" hidden="1" x14ac:dyDescent="0.2">
      <c r="C157" s="32" t="s">
        <v>416</v>
      </c>
      <c r="D157" s="25" t="e">
        <f>COUNTIFS(#REF!,"=Y",C$3:C$95,C157)</f>
        <v>#REF!</v>
      </c>
      <c r="E157" s="22" t="s">
        <v>378</v>
      </c>
    </row>
    <row r="158" spans="3:5" hidden="1" x14ac:dyDescent="0.2">
      <c r="C158" s="32" t="s">
        <v>417</v>
      </c>
      <c r="D158" s="25" t="e">
        <f>COUNTIFS(#REF!,"=Y",C$3:C$95,C158)</f>
        <v>#REF!</v>
      </c>
      <c r="E158" s="22" t="s">
        <v>378</v>
      </c>
    </row>
    <row r="159" spans="3:5" hidden="1" x14ac:dyDescent="0.2">
      <c r="C159" s="32" t="s">
        <v>418</v>
      </c>
      <c r="D159" s="25" t="e">
        <f>COUNTIFS(#REF!,"=Y",C$3:C$95,C159)</f>
        <v>#REF!</v>
      </c>
      <c r="E159" s="22" t="s">
        <v>378</v>
      </c>
    </row>
    <row r="160" spans="3:5" hidden="1" x14ac:dyDescent="0.2">
      <c r="C160" s="32" t="s">
        <v>119</v>
      </c>
      <c r="D160" s="25" t="e">
        <f>COUNTIFS(#REF!,"=Y",C$3:C$95,C160)</f>
        <v>#REF!</v>
      </c>
      <c r="E160" s="22" t="s">
        <v>52</v>
      </c>
    </row>
    <row r="161" spans="1:25" hidden="1" x14ac:dyDescent="0.2">
      <c r="C161" s="32" t="s">
        <v>419</v>
      </c>
      <c r="D161" s="25" t="e">
        <f>COUNTIFS(#REF!,"=Y",C$3:C$95,C161)</f>
        <v>#REF!</v>
      </c>
      <c r="E161" s="22" t="s">
        <v>378</v>
      </c>
    </row>
    <row r="162" spans="1:25" hidden="1" x14ac:dyDescent="0.2">
      <c r="C162" s="32" t="s">
        <v>420</v>
      </c>
      <c r="D162" s="25" t="e">
        <f>COUNTIFS(#REF!,"=Y",C$3:C$95,C162)</f>
        <v>#REF!</v>
      </c>
      <c r="E162" s="22" t="s">
        <v>378</v>
      </c>
    </row>
    <row r="163" spans="1:25" hidden="1" x14ac:dyDescent="0.2">
      <c r="C163" s="32" t="s">
        <v>421</v>
      </c>
      <c r="D163" s="25" t="e">
        <f>COUNTIFS(#REF!,"=Y",C$3:C$95,C163)</f>
        <v>#REF!</v>
      </c>
      <c r="E163" s="22" t="s">
        <v>378</v>
      </c>
    </row>
    <row r="164" spans="1:25" x14ac:dyDescent="0.2">
      <c r="A164" s="35" t="s">
        <v>422</v>
      </c>
    </row>
    <row r="166" spans="1:25" ht="15" x14ac:dyDescent="0.2">
      <c r="A166" s="38" t="s">
        <v>423</v>
      </c>
    </row>
    <row r="167" spans="1:25" ht="15" customHeight="1" x14ac:dyDescent="0.2">
      <c r="A167" s="39" t="s">
        <v>424</v>
      </c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</row>
    <row r="168" spans="1:25" ht="15" customHeight="1" x14ac:dyDescent="0.2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</row>
    <row r="169" spans="1:25" ht="26.25" customHeight="1" x14ac:dyDescent="0.2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</row>
  </sheetData>
  <mergeCells count="1">
    <mergeCell ref="A167:Y169"/>
  </mergeCells>
  <pageMargins left="0.7" right="0.7" top="0.75" bottom="0.75" header="0.3" footer="0.3"/>
  <pageSetup paperSize="5" scale="93" fitToHeight="0" orientation="landscape" r:id="rId1"/>
  <headerFooter alignWithMargins="0">
    <oddHeader>&amp;C&amp;"Arial,Bold"&amp;14 RFA 2025-205 Board Approved Scoring Results&amp;RPage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adec2b34295151f8bcff4b478ae53fb4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a621331b4d6fd2800e8088ab7b23ec1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B4DBADE-1AEB-4AB4-931C-4AC769D1FA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6C7AD5-68F2-45E2-8294-0D181048A9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3D08A7-8893-4EDF-9BFE-06CC005EAB9A}">
  <ds:schemaRefs>
    <ds:schemaRef ds:uri="http://schemas.microsoft.com/sharepoint/v3"/>
    <ds:schemaRef ds:uri="http://www.w3.org/XML/1998/namespace"/>
    <ds:schemaRef ds:uri="http://schemas.microsoft.com/office/infopath/2007/PartnerControls"/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ee2a4f69-3a29-4b24-b170-d37fab3647f8"/>
    <ds:schemaRef ds:uri="31c33541-f0e7-4482-9c8a-fb53b33b075f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Amanda DuSold</cp:lastModifiedBy>
  <cp:lastPrinted>2025-12-10T17:25:00Z</cp:lastPrinted>
  <dcterms:created xsi:type="dcterms:W3CDTF">2025-11-21T19:45:28Z</dcterms:created>
  <dcterms:modified xsi:type="dcterms:W3CDTF">2025-12-10T17:25:14Z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  <property fmtid="{D5CDD505-2E9C-101B-9397-08002B2CF9AE}" pid="3" name="MediaServiceImageTags">
    <vt:lpwstr/>
  </property>
</Properties>
</file>