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4 SAIL Elderly Pres/"/>
    </mc:Choice>
  </mc:AlternateContent>
  <xr:revisionPtr revIDLastSave="6" documentId="8_{550DCF7C-8872-4872-A2DF-144D867B1036}" xr6:coauthVersionLast="47" xr6:coauthVersionMax="47" xr10:uidLastSave="{ADD2751A-A828-407E-AAEE-FA672001BFA7}"/>
  <bookViews>
    <workbookView xWindow="-120" yWindow="-120" windowWidth="29040" windowHeight="15720" xr2:uid="{170BE3F4-B96F-47E8-AE7D-1D92955A96D5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" l="1"/>
  <c r="N3" i="1"/>
</calcChain>
</file>

<file path=xl/sharedStrings.xml><?xml version="1.0" encoding="utf-8"?>
<sst xmlns="http://schemas.openxmlformats.org/spreadsheetml/2006/main" count="61" uniqueCount="50">
  <si>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</si>
  <si>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</si>
  <si>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</si>
  <si>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</si>
  <si>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</si>
  <si>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</si>
  <si>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</t>
  </si>
  <si>
    <t>Dev Subcat</t>
  </si>
  <si>
    <t>Development Type</t>
  </si>
  <si>
    <t>Demo</t>
  </si>
  <si>
    <t>Units</t>
  </si>
  <si>
    <t>SAIL Request Amount</t>
  </si>
  <si>
    <t>ELI Funding Amount</t>
  </si>
  <si>
    <t>Total SAIL Request Amount (SAIL plus ELI)</t>
  </si>
  <si>
    <t>4% HC Request Amount</t>
  </si>
  <si>
    <t>MMRB Request Amount</t>
  </si>
  <si>
    <t>Eligible For Funding?</t>
  </si>
  <si>
    <t>Total Points</t>
  </si>
  <si>
    <t>Age of Development Preference</t>
  </si>
  <si>
    <t>RA Level 1,2, or 3 Preference</t>
  </si>
  <si>
    <t>ESS Construction Funding Preference</t>
  </si>
  <si>
    <t>Corporation Funding PSAU</t>
  </si>
  <si>
    <t>A/B Leveraging</t>
  </si>
  <si>
    <t>RA Level</t>
  </si>
  <si>
    <t>Florida Job Creation Preference</t>
  </si>
  <si>
    <t>Lottery Number</t>
  </si>
  <si>
    <t>Eligible Application</t>
  </si>
  <si>
    <t>2026-157BS</t>
  </si>
  <si>
    <t>Magnolia Gardens</t>
  </si>
  <si>
    <t>Volusia</t>
  </si>
  <si>
    <t>M</t>
  </si>
  <si>
    <t>Mark J. Kemp</t>
  </si>
  <si>
    <t>Mansermar Development, LLC; Rebuild America of Florida, Inc.; Collaborative Housing Solutions, Inc.</t>
  </si>
  <si>
    <t>A/R</t>
  </si>
  <si>
    <t>P</t>
  </si>
  <si>
    <t>G</t>
  </si>
  <si>
    <t>E, Non-ALF</t>
  </si>
  <si>
    <t>Y</t>
  </si>
  <si>
    <t>N</t>
  </si>
  <si>
    <t>A</t>
  </si>
  <si>
    <t>Ineligible Application</t>
  </si>
  <si>
    <t>2026-156BS</t>
  </si>
  <si>
    <t>New Horizons</t>
  </si>
  <si>
    <t>Miami-Dade</t>
  </si>
  <si>
    <t>L</t>
  </si>
  <si>
    <t>Aaron Gornstein</t>
  </si>
  <si>
    <t>Preservation of Affordable Housing LLC</t>
  </si>
  <si>
    <t>MR 5-6</t>
  </si>
  <si>
    <t>On December 12, 2025,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</si>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</sst>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/>
    </xf>
    <xf numFmtId="0" fontId="2" fillId="0" borderId="0" xfId="0" applyFont="1" applyAlignment="1" applyProtection="1">
      <alignment horizontal="center" vertical="center" textRotation="90" wrapText="1"/>
      <protection locked="0"/>
    </xf>
    <xf numFmtId="0" fontId="2" fillId="0" borderId="0" xfId="0" applyFont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center" wrapText="1"/>
    </xf>
    <xf numFmtId="6" fontId="3" fillId="0" borderId="1" xfId="0" applyNumberFormat="1" applyFont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6" fontId="3" fillId="0" borderId="0" xfId="0" applyNumberFormat="1" applyFont="1" applyAlignment="1">
      <alignment horizontal="left" vertical="center" wrapText="1"/>
    </xf>
    <xf numFmtId="164" fontId="5" fillId="0" borderId="0" xfId="1" applyNumberFormat="1" applyFont="1" applyFill="1" applyBorder="1" applyAlignment="1">
      <alignment horizontal="right" vertical="center" wrapText="1"/>
    </xf>
    <xf numFmtId="0" fontId="5" fillId="0" borderId="0" xfId="2" applyNumberFormat="1" applyFont="1" applyFill="1" applyBorder="1" applyAlignment="1">
      <alignment horizontal="center" vertical="center"/>
    </xf>
    <xf numFmtId="8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 applyProtection="1">
      <alignment horizontal="left" wrapText="1"/>
      <protection locked="0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3">
    <cellStyle name="Comma" xfId="1" builtinId="3"/>
    <cellStyle name="Comma 3" xfId="2" xr:uid="{35DAF7DA-E5D8-49E7-ADF0-ED5BFE30209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7096E-40DA-4CA9-980B-DCE4ED9443E4}">
  <sheetPr>
    <pageSetUpPr fitToPage="1"/>
  </sheetPr>
  <dimension ref="A1:AA10"/>
  <sheetViews>
    <sheetView showGridLines="0" tabSelected="1" zoomScale="140" zoomScaleNormal="14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B12" sqref="B12"/>
    </sheetView>
  </sheetViews>
  <sheetFormatPr defaultColWidth="9.140625" defaultRowHeight="12" x14ac:dyDescent="0.2"/>
  <cols>
    <col min="1" max="1" width="9.85546875" style="16" customWidth="1"/>
    <col min="2" max="2" width="12.85546875" style="25" bestFit="1" customWidth="1"/>
    <col min="3" max="3" width="6.7109375" style="16" customWidth="1"/>
    <col min="4" max="4" width="2.85546875" style="16" bestFit="1" customWidth="1"/>
    <col min="5" max="5" width="10.42578125" style="16" customWidth="1"/>
    <col min="6" max="6" width="19.7109375" style="16" customWidth="1"/>
    <col min="7" max="9" width="4" style="15" customWidth="1"/>
    <col min="10" max="10" width="5.5703125" style="15" customWidth="1"/>
    <col min="11" max="11" width="4.42578125" style="15" customWidth="1"/>
    <col min="12" max="12" width="9.5703125" style="16" customWidth="1"/>
    <col min="13" max="13" width="9.5703125" style="16" bestFit="1" customWidth="1"/>
    <col min="14" max="14" width="9.7109375" style="16" customWidth="1"/>
    <col min="15" max="15" width="10.28515625" style="16" hidden="1" customWidth="1"/>
    <col min="16" max="16" width="10.140625" style="16" hidden="1" customWidth="1"/>
    <col min="17" max="17" width="5.140625" style="16" bestFit="1" customWidth="1"/>
    <col min="18" max="18" width="5.85546875" style="16" customWidth="1"/>
    <col min="19" max="19" width="7.7109375" style="16" bestFit="1" customWidth="1"/>
    <col min="20" max="20" width="5.140625" style="16" bestFit="1" customWidth="1"/>
    <col min="21" max="21" width="9.42578125" style="16" bestFit="1" customWidth="1"/>
    <col min="22" max="22" width="9.42578125" style="16" customWidth="1"/>
    <col min="23" max="24" width="2.85546875" style="16" bestFit="1" customWidth="1"/>
    <col min="25" max="25" width="10.140625" style="16" customWidth="1"/>
    <col min="26" max="26" width="2.85546875" style="16" bestFit="1" customWidth="1"/>
    <col min="27" max="27" width="6.140625" style="16" bestFit="1" customWidth="1"/>
    <col min="28" max="16384" width="9.140625" style="16"/>
  </cols>
  <sheetData>
    <row r="1" spans="1:27" s="3" customFormat="1" ht="71.09999999999999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7" s="3" customFormat="1" ht="19.149999999999999" customHeight="1" x14ac:dyDescent="0.2">
      <c r="A2" s="26" t="s">
        <v>26</v>
      </c>
      <c r="B2" s="26"/>
      <c r="C2" s="4"/>
      <c r="D2" s="4"/>
      <c r="E2" s="4"/>
      <c r="F2" s="4"/>
      <c r="G2" s="5"/>
      <c r="H2" s="5"/>
      <c r="I2" s="4"/>
      <c r="J2" s="4"/>
      <c r="K2" s="5"/>
      <c r="L2" s="4"/>
      <c r="M2" s="4"/>
      <c r="N2" s="4"/>
      <c r="O2" s="4"/>
      <c r="P2" s="5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7" ht="60" customHeight="1" x14ac:dyDescent="0.2">
      <c r="A3" s="6" t="s">
        <v>27</v>
      </c>
      <c r="B3" s="6" t="s">
        <v>28</v>
      </c>
      <c r="C3" s="6" t="s">
        <v>29</v>
      </c>
      <c r="D3" s="6" t="s">
        <v>30</v>
      </c>
      <c r="E3" s="6" t="s">
        <v>31</v>
      </c>
      <c r="F3" s="6" t="s">
        <v>32</v>
      </c>
      <c r="G3" s="6" t="s">
        <v>33</v>
      </c>
      <c r="H3" s="6" t="s">
        <v>34</v>
      </c>
      <c r="I3" s="6" t="s">
        <v>35</v>
      </c>
      <c r="J3" s="6" t="s">
        <v>36</v>
      </c>
      <c r="K3" s="6">
        <v>88</v>
      </c>
      <c r="L3" s="7">
        <v>3141800</v>
      </c>
      <c r="M3" s="7">
        <v>583200</v>
      </c>
      <c r="N3" s="8">
        <f>SUM(L3:M3)</f>
        <v>3725000</v>
      </c>
      <c r="O3" s="7">
        <v>943957</v>
      </c>
      <c r="P3" s="7">
        <v>9625000</v>
      </c>
      <c r="Q3" s="9" t="s">
        <v>37</v>
      </c>
      <c r="R3" s="10">
        <v>10</v>
      </c>
      <c r="S3" s="10" t="s">
        <v>37</v>
      </c>
      <c r="T3" s="10" t="s">
        <v>37</v>
      </c>
      <c r="U3" s="10" t="s">
        <v>38</v>
      </c>
      <c r="V3" s="11">
        <v>35702.269999999997</v>
      </c>
      <c r="W3" s="12" t="s">
        <v>39</v>
      </c>
      <c r="X3" s="10">
        <v>1</v>
      </c>
      <c r="Y3" s="13" t="s">
        <v>37</v>
      </c>
      <c r="Z3" s="14">
        <v>1</v>
      </c>
      <c r="AA3" s="15"/>
    </row>
    <row r="4" spans="1:27" ht="18" customHeight="1" x14ac:dyDescent="0.2">
      <c r="A4" s="27" t="s">
        <v>40</v>
      </c>
      <c r="B4" s="27"/>
      <c r="C4" s="17"/>
      <c r="D4" s="17"/>
      <c r="E4" s="17"/>
      <c r="F4" s="17"/>
      <c r="G4" s="17"/>
      <c r="H4" s="17"/>
      <c r="I4" s="17"/>
      <c r="J4" s="17"/>
      <c r="K4" s="17"/>
      <c r="L4" s="18"/>
      <c r="M4" s="18"/>
      <c r="N4" s="19"/>
      <c r="O4" s="18"/>
      <c r="P4" s="18"/>
      <c r="Q4" s="20"/>
      <c r="R4" s="15"/>
      <c r="S4" s="15"/>
      <c r="T4" s="15"/>
      <c r="U4" s="15"/>
      <c r="V4" s="21"/>
      <c r="W4" s="22"/>
      <c r="X4" s="15"/>
      <c r="Y4" s="23"/>
      <c r="Z4" s="24"/>
      <c r="AA4" s="15"/>
    </row>
    <row r="5" spans="1:27" ht="60" customHeight="1" x14ac:dyDescent="0.2">
      <c r="A5" s="6" t="s">
        <v>41</v>
      </c>
      <c r="B5" s="6" t="s">
        <v>42</v>
      </c>
      <c r="C5" s="6" t="s">
        <v>43</v>
      </c>
      <c r="D5" s="6" t="s">
        <v>44</v>
      </c>
      <c r="E5" s="6" t="s">
        <v>45</v>
      </c>
      <c r="F5" s="6" t="s">
        <v>46</v>
      </c>
      <c r="G5" s="6" t="s">
        <v>33</v>
      </c>
      <c r="H5" s="6" t="s">
        <v>34</v>
      </c>
      <c r="I5" s="6" t="s">
        <v>47</v>
      </c>
      <c r="J5" s="6" t="s">
        <v>36</v>
      </c>
      <c r="K5" s="6">
        <v>100</v>
      </c>
      <c r="L5" s="7">
        <v>2725000</v>
      </c>
      <c r="M5" s="7">
        <v>1000000</v>
      </c>
      <c r="N5" s="8">
        <f>SUM(L5:M5)</f>
        <v>3725000</v>
      </c>
      <c r="O5" s="7">
        <v>1283313</v>
      </c>
      <c r="P5" s="7">
        <v>19100000</v>
      </c>
      <c r="Q5" s="9" t="s">
        <v>38</v>
      </c>
      <c r="R5" s="10">
        <v>10</v>
      </c>
      <c r="S5" s="10" t="s">
        <v>37</v>
      </c>
      <c r="T5" s="10" t="s">
        <v>37</v>
      </c>
      <c r="U5" s="10" t="s">
        <v>37</v>
      </c>
      <c r="V5" s="11">
        <v>30247.5</v>
      </c>
      <c r="W5" s="12"/>
      <c r="X5" s="10">
        <v>1</v>
      </c>
      <c r="Y5" s="13" t="s">
        <v>37</v>
      </c>
      <c r="Z5" s="14">
        <v>2</v>
      </c>
      <c r="AA5" s="15"/>
    </row>
    <row r="7" spans="1:27" ht="15" x14ac:dyDescent="0.2">
      <c r="A7" s="28" t="s">
        <v>48</v>
      </c>
    </row>
    <row r="8" spans="1:27" ht="15" x14ac:dyDescent="0.2">
      <c r="A8" s="28"/>
    </row>
    <row r="9" spans="1:27" ht="15" customHeight="1" x14ac:dyDescent="0.2">
      <c r="A9" s="29" t="s">
        <v>49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</row>
    <row r="10" spans="1:27" x14ac:dyDescent="0.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</sheetData>
  <mergeCells count="3">
    <mergeCell ref="A2:B2"/>
    <mergeCell ref="A4:B4"/>
    <mergeCell ref="A9:Y10"/>
  </mergeCells>
  <pageMargins left="0.7" right="0.7" top="0.75" bottom="0.75" header="0.3" footer="0.3"/>
  <pageSetup paperSize="5" scale="88" fitToHeight="0" orientation="landscape" r:id="rId1"/>
  <headerFooter alignWithMargins="0">
    <oddHeader>&amp;C&amp;"Arial,Bold"&amp;14RFA 2025-204 -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adec2b34295151f8bcff4b478ae53fb4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a621331b4d6fd2800e8088ab7b23ec1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7DDC2E-577F-4C80-A124-EA01E9E8B8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651D2A-2A3B-4424-91AA-9B08A1835A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10AE16-3A03-4424-8320-0B3866FD398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2025-12-10T15:22:56Z</cp:lastPrinted>
  <dcterms:created xsi:type="dcterms:W3CDTF">2025-11-18T16:31:26Z</dcterms:created>
  <dcterms:modified xsi:type="dcterms:W3CDTF">2025-12-10T15:23:44Z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