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https://floridahousing.sharepoint.com/sites/MF/allocations/Jeans SharePoint/all Ranking/2025 Spreadsheets/2025-204 SAIL Elderly Pres/"/>
    </mc:Choice>
  </mc:AlternateContent>
  <xr:revisionPtr revIDLastSave="0" documentId="8_{BB73D1CD-5815-4094-9D84-EE6F194BA2FF}" xr6:coauthVersionLast="47" xr6:coauthVersionMax="47" xr10:uidLastSave="{00000000-0000-0000-0000-000000000000}"/>
  <bookViews>
    <workbookView xWindow="-120" yWindow="-120" windowWidth="29040" windowHeight="15720" xr2:uid="{69E393E4-DE7A-4A2E-B353-D442E1DFA977}"/>
  </bookViews>
  <sheets>
    <sheet name="enter scores" sheetId="1" r:id="rId1"/>
  </sheets>
  <definedNames>
    <definedName name="_Hlk33200406" localSheetId="0">'enter scores'!$A$43</definedName>
    <definedName name="_Hlk46498659" localSheetId="0">'enter scores'!#REF!</definedName>
    <definedName name="_xlnm.Print_Titles" localSheetId="0">'enter scores'!$A:$A,'enter scores'!$1:$2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1" i="1" l="1"/>
  <c r="E50" i="1"/>
  <c r="E49" i="1"/>
  <c r="E48" i="1"/>
  <c r="E47" i="1"/>
  <c r="D45" i="1"/>
  <c r="C45" i="1"/>
  <c r="E45" i="1" s="1"/>
  <c r="E44" i="1"/>
  <c r="E43" i="1"/>
  <c r="E42" i="1"/>
  <c r="E41" i="1"/>
  <c r="E40" i="1"/>
  <c r="E39" i="1"/>
  <c r="E38" i="1"/>
  <c r="E37" i="1"/>
  <c r="E36" i="1"/>
  <c r="E35" i="1"/>
  <c r="E34" i="1"/>
  <c r="E33" i="1"/>
  <c r="E32" i="1"/>
  <c r="E31" i="1"/>
  <c r="E30" i="1"/>
  <c r="E29" i="1"/>
  <c r="E28" i="1"/>
  <c r="E27" i="1"/>
  <c r="E26" i="1"/>
  <c r="E25" i="1"/>
  <c r="E24" i="1"/>
  <c r="E23" i="1"/>
  <c r="E22" i="1"/>
  <c r="E21" i="1"/>
  <c r="E20" i="1"/>
  <c r="E19" i="1"/>
  <c r="E18" i="1"/>
  <c r="E17" i="1"/>
  <c r="E16" i="1"/>
  <c r="E15" i="1"/>
  <c r="E14" i="1"/>
  <c r="E13" i="1"/>
  <c r="E12" i="1"/>
  <c r="E11" i="1"/>
  <c r="E10" i="1"/>
  <c r="E9" i="1"/>
  <c r="E8" i="1"/>
  <c r="D6" i="1"/>
  <c r="C6" i="1"/>
  <c r="E6" i="1" s="1"/>
  <c r="E5" i="1"/>
  <c r="E4" i="1"/>
</calcChain>
</file>

<file path=xl/sharedStrings.xml><?xml version="1.0" encoding="utf-8"?>
<sst xmlns="http://schemas.openxmlformats.org/spreadsheetml/2006/main" count="153" uniqueCount="65">
  <si>
    <t>Scoring Items</t>
  </si>
  <si>
    <t>Contributor/ Reporter</t>
  </si>
  <si>
    <t>2026-156BS</t>
  </si>
  <si>
    <t>2026-157BS</t>
  </si>
  <si>
    <t>Count of Applications that did not meet requirement</t>
  </si>
  <si>
    <t>Development Name</t>
  </si>
  <si>
    <t>New Horizons</t>
  </si>
  <si>
    <t>Magnolia Gardens</t>
  </si>
  <si>
    <t>Point Items</t>
  </si>
  <si>
    <t>Bookmarking Attachments prior to submission (Section Three, A.2.b.) (5 points)</t>
  </si>
  <si>
    <t>Rebecca</t>
  </si>
  <si>
    <t>3.c.(2) Submission of Principal Disclosure Form that is stamped “Received” by the Corporation at least 14 Calendar Days prior to the Application Deadline AND stamped “Approved” prior to the Application Deadline  (5 points)</t>
  </si>
  <si>
    <t>Mandy D</t>
  </si>
  <si>
    <t>Total Points Awarded (maximum of 10)</t>
  </si>
  <si>
    <t>Eligibility Items</t>
  </si>
  <si>
    <t>Submission Requirements met (section Three, A.)</t>
  </si>
  <si>
    <t>Y</t>
  </si>
  <si>
    <t>Verification that the Applicant has not closed on the Tax-Exempt Bond financing prior to the Application Deadline (Section One)</t>
  </si>
  <si>
    <t>Matt</t>
  </si>
  <si>
    <t>2.a.  Demographic Commitment selected</t>
  </si>
  <si>
    <t>3.a.(1) Name of Applicant provided</t>
  </si>
  <si>
    <t>3.a.(2) Evidence Applicant is a legally formed entity qualified to do business in the state of Florida as of the Application Deadline provided</t>
  </si>
  <si>
    <t>3.b.(1) Name of Each Developer provided</t>
  </si>
  <si>
    <t>3.b.(2) Evidence that each Developer entity is a legally formed entity qualified to do business in the state of Florida as of the Application Deadline provided</t>
  </si>
  <si>
    <t>3.b.(3)(a) Developer Experience Requirement met</t>
  </si>
  <si>
    <t>3.c.(1) Principals for Applicant and Developer(s) Disclosure Form provided and meets requirements</t>
  </si>
  <si>
    <t>3.d. Contact information for Management Company provided</t>
  </si>
  <si>
    <t>3.d. Prior Management Company Experience requirement met</t>
  </si>
  <si>
    <t>3.f.(1) Authorized Principal Representative provided and meets requirements</t>
  </si>
  <si>
    <t>4.a. Name of Proposed Development provided</t>
  </si>
  <si>
    <t>4.b.(2) Development Subcategory Qualifying Conditions met</t>
  </si>
  <si>
    <t>4.c.(1)  Development Type provided</t>
  </si>
  <si>
    <t>4.d. Unit Characteristic Chart reflecting the breakdown of number of units associated with each Development Type and ESS/Non-ESS provided</t>
  </si>
  <si>
    <t>5.a. County identified</t>
  </si>
  <si>
    <t>5.b. Address of Development Site provided</t>
  </si>
  <si>
    <t>5.c. Question whether a Scattered Sites Development answered</t>
  </si>
  <si>
    <t>5.d.(1) Development Location Point provided</t>
  </si>
  <si>
    <t>5.d.(2) Latitude and Longitude Coordinates for any Scattered Sites provided, if applicable</t>
  </si>
  <si>
    <t>6.a. Total Number of Units provided and within limits</t>
  </si>
  <si>
    <t>6.b.  Minimum Set-Aside election provided</t>
  </si>
  <si>
    <t>6.c.  Total Set-Aside Breakdown Chart properly completed</t>
  </si>
  <si>
    <t>6.e. Unit Mix provided and meets requirements</t>
  </si>
  <si>
    <t>6.f.  Number of residential buildings provided</t>
  </si>
  <si>
    <t>7.a. Evidence of Site Control provided</t>
  </si>
  <si>
    <t>8.d. Minimum Additional Green Building Features selected</t>
  </si>
  <si>
    <t>9.  Minimum Resident Programs selected</t>
  </si>
  <si>
    <t>10.a.(1) Applicant’s SAIL Request Amount provided and meets minimum request amount</t>
  </si>
  <si>
    <t>10.a.(2) Applicant’s 4% Housing Credit Request Amount, if requested</t>
  </si>
  <si>
    <t>10.a.(3) Applicant’s MMRB Request Amount (if Corporation-issued Bonds) or Bond Request Amount and Other Required Information (if Non-Corporation-issued Bonds), if requested</t>
  </si>
  <si>
    <t>10.c. Development Cost Pro Forma provided reflecting that sources equal or exceed uses</t>
  </si>
  <si>
    <t>4.C. Applicant Certification and Acknowledgement signed by Authorized Principal Representative</t>
  </si>
  <si>
    <t>Verification of no prior acceptance to an invitation to enter credit underwriting for the same Development (Section Five, A.1.)</t>
  </si>
  <si>
    <t>Liz T</t>
  </si>
  <si>
    <t>N</t>
  </si>
  <si>
    <t>Verification of no recent de-obligations (Section Five, A.1.)</t>
  </si>
  <si>
    <t>Financial Arrearage Requirement Met (Section Five, A.1.)</t>
  </si>
  <si>
    <t>Kenny</t>
  </si>
  <si>
    <t>All Eligibility Requirements Met?</t>
  </si>
  <si>
    <t>Yes or No</t>
  </si>
  <si>
    <t>Tie-Breaker Items</t>
  </si>
  <si>
    <t>Age of Development Preference (Section Four 4.b.(2)(d))</t>
  </si>
  <si>
    <t>RA Level 1,2, or 3 Preference (Section Four, A.4.b.(3))</t>
  </si>
  <si>
    <t>ESS Construction Funding Preference (Section Four, A.4.d.)</t>
  </si>
  <si>
    <t>RA Level  (Section Four, A.4.b.(3))</t>
  </si>
  <si>
    <t>Florida Job Creation Preference (Item 1 of Exhibit C) (Y/N)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</si>
</sst>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Arial"/>
    </font>
    <font>
      <sz val="11"/>
      <color theme="1"/>
      <name val="Calibri"/>
      <family val="2"/>
      <scheme val="minor"/>
    </font>
    <font>
      <b/>
      <sz val="10"/>
      <color theme="1"/>
      <name val="Calibri"/>
      <family val="2"/>
      <scheme val="minor"/>
    </font>
    <font>
      <sz val="10"/>
      <color theme="1"/>
      <name val="Calibri"/>
      <family val="2"/>
      <scheme val="minor"/>
    </font>
    <font>
      <sz val="10"/>
      <name val="Calibri"/>
      <family val="2"/>
    </font>
    <font>
      <sz val="10"/>
      <color rgb="FF0000FF"/>
      <name val="Calibri"/>
      <family val="2"/>
      <scheme val="minor"/>
    </font>
    <font>
      <sz val="10"/>
      <name val="Calibri"/>
      <family val="2"/>
      <scheme val="minor"/>
    </font>
  </fonts>
  <fills count="3">
    <fill>
      <patternFill patternType="none"/>
    </fill>
    <fill>
      <patternFill patternType="gray125"/>
    </fill>
    <fill>
      <patternFill patternType="solid">
        <fgColor theme="0" tint="-0.14999847407452621"/>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32">
    <xf numFmtId="0" fontId="0" fillId="0" borderId="0" xfId="0"/>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0" borderId="0" xfId="0" applyFont="1" applyAlignment="1">
      <alignment horizontal="center" vertical="center"/>
    </xf>
    <xf numFmtId="0" fontId="2" fillId="0" borderId="3" xfId="0" applyFont="1" applyBorder="1" applyAlignment="1">
      <alignment horizontal="center" vertical="center" wrapText="1"/>
    </xf>
    <xf numFmtId="0" fontId="2" fillId="0" borderId="0" xfId="0" applyFont="1" applyAlignment="1">
      <alignment horizontal="center" vertical="center"/>
    </xf>
    <xf numFmtId="0" fontId="2" fillId="2" borderId="2" xfId="0" applyFont="1" applyFill="1" applyBorder="1" applyAlignment="1">
      <alignment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vertical="center" wrapText="1"/>
    </xf>
    <xf numFmtId="0" fontId="4" fillId="0" borderId="1" xfId="0" applyFont="1" applyBorder="1" applyAlignment="1">
      <alignment vertical="center" wrapText="1"/>
    </xf>
    <xf numFmtId="0" fontId="3" fillId="0" borderId="6"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vertical="center" wrapText="1"/>
    </xf>
    <xf numFmtId="0" fontId="3" fillId="0" borderId="1"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2" borderId="8" xfId="0" applyFont="1" applyFill="1" applyBorder="1" applyAlignment="1">
      <alignment vertical="center" wrapText="1"/>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 xfId="0" applyFont="1" applyBorder="1" applyAlignment="1">
      <alignment horizontal="left" vertical="center" wrapText="1"/>
    </xf>
    <xf numFmtId="0" fontId="3" fillId="0" borderId="6" xfId="0" applyFont="1" applyBorder="1" applyAlignment="1">
      <alignment horizontal="center" vertical="center"/>
    </xf>
    <xf numFmtId="0" fontId="2" fillId="0" borderId="1" xfId="0" applyFont="1" applyBorder="1" applyAlignment="1">
      <alignment vertical="center" wrapText="1"/>
    </xf>
    <xf numFmtId="0" fontId="2" fillId="0" borderId="1" xfId="0" applyFont="1" applyBorder="1" applyAlignment="1">
      <alignment horizontal="center" vertical="center"/>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0" xfId="1" applyFont="1" applyAlignment="1">
      <alignment horizontal="center" vertical="center"/>
    </xf>
    <xf numFmtId="0" fontId="3" fillId="0" borderId="11" xfId="0" applyFont="1" applyBorder="1" applyAlignment="1">
      <alignment horizontal="center" vertical="center" wrapText="1"/>
    </xf>
    <xf numFmtId="0" fontId="3" fillId="0" borderId="0" xfId="0" applyFont="1" applyAlignment="1">
      <alignment horizontal="left" vertical="center" wrapText="1"/>
    </xf>
  </cellXfs>
  <cellStyles count="2">
    <cellStyle name="Normal" xfId="0" builtinId="0"/>
    <cellStyle name="Normal 2" xfId="1" xr:uid="{AF8D3A00-3D23-4E20-90EA-71D0BA624B08}"/>
  </cellStyles>
  <dxfs count="6">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10CD8C-3EDB-4102-B1CF-8DA35C92C8B5}">
  <dimension ref="A1:I51"/>
  <sheetViews>
    <sheetView tabSelected="1" zoomScale="130" zoomScaleNormal="130" workbookViewId="0">
      <pane xSplit="1" ySplit="2" topLeftCell="B3" activePane="bottomRight" state="frozen"/>
      <selection pane="topRight" activeCell="B1" sqref="B1"/>
      <selection pane="bottomLeft" activeCell="A3" sqref="A3"/>
      <selection pane="bottomRight" activeCell="A13" sqref="A13"/>
    </sheetView>
  </sheetViews>
  <sheetFormatPr defaultColWidth="8.85546875" defaultRowHeight="12.75" x14ac:dyDescent="0.2"/>
  <cols>
    <col min="1" max="1" width="39.140625" style="31" customWidth="1"/>
    <col min="2" max="4" width="11.140625" style="5" customWidth="1"/>
    <col min="5" max="5" width="15.5703125" style="5" customWidth="1"/>
    <col min="6" max="16384" width="8.85546875" style="5"/>
  </cols>
  <sheetData>
    <row r="1" spans="1:5" ht="24.6" customHeight="1" x14ac:dyDescent="0.2">
      <c r="A1" s="1" t="s">
        <v>0</v>
      </c>
      <c r="B1" s="2" t="s">
        <v>1</v>
      </c>
      <c r="C1" s="3" t="s">
        <v>2</v>
      </c>
      <c r="D1" s="3" t="s">
        <v>3</v>
      </c>
      <c r="E1" s="4" t="s">
        <v>4</v>
      </c>
    </row>
    <row r="2" spans="1:5" s="7" customFormat="1" ht="41.25" customHeight="1" x14ac:dyDescent="0.2">
      <c r="A2" s="3" t="s">
        <v>5</v>
      </c>
      <c r="B2" s="2"/>
      <c r="C2" s="3" t="s">
        <v>6</v>
      </c>
      <c r="D2" s="3" t="s">
        <v>7</v>
      </c>
      <c r="E2" s="6"/>
    </row>
    <row r="3" spans="1:5" x14ac:dyDescent="0.2">
      <c r="A3" s="8" t="s">
        <v>8</v>
      </c>
      <c r="B3" s="9"/>
      <c r="C3" s="9"/>
      <c r="D3" s="9"/>
      <c r="E3" s="10"/>
    </row>
    <row r="4" spans="1:5" ht="25.5" x14ac:dyDescent="0.2">
      <c r="A4" s="11" t="s">
        <v>9</v>
      </c>
      <c r="B4" s="12" t="s">
        <v>10</v>
      </c>
      <c r="C4" s="13">
        <v>5</v>
      </c>
      <c r="D4" s="13">
        <v>5</v>
      </c>
      <c r="E4" s="14">
        <f>COUNTIF(C4:D4,"=0")</f>
        <v>0</v>
      </c>
    </row>
    <row r="5" spans="1:5" ht="63.75" x14ac:dyDescent="0.2">
      <c r="A5" s="15" t="s">
        <v>11</v>
      </c>
      <c r="B5" s="16" t="s">
        <v>12</v>
      </c>
      <c r="C5" s="13">
        <v>5</v>
      </c>
      <c r="D5" s="13">
        <v>5</v>
      </c>
      <c r="E5" s="14">
        <f>COUNTIF(C5:D5,"=0")</f>
        <v>0</v>
      </c>
    </row>
    <row r="6" spans="1:5" s="7" customFormat="1" x14ac:dyDescent="0.2">
      <c r="A6" s="6" t="s">
        <v>13</v>
      </c>
      <c r="B6" s="17"/>
      <c r="C6" s="18">
        <f>IF(C5="","",SUM(C4:C5))</f>
        <v>10</v>
      </c>
      <c r="D6" s="18">
        <f t="shared" ref="D6" si="0">IF(D5="","",SUM(D4:D5))</f>
        <v>10</v>
      </c>
      <c r="E6" s="14">
        <f>COUNTIF(C6:D6,"&lt;10")</f>
        <v>0</v>
      </c>
    </row>
    <row r="7" spans="1:5" x14ac:dyDescent="0.2">
      <c r="A7" s="19" t="s">
        <v>14</v>
      </c>
      <c r="B7" s="9"/>
      <c r="C7" s="9"/>
      <c r="D7" s="9"/>
      <c r="E7" s="10"/>
    </row>
    <row r="8" spans="1:5" ht="25.5" x14ac:dyDescent="0.2">
      <c r="A8" s="15" t="s">
        <v>15</v>
      </c>
      <c r="B8" s="16" t="s">
        <v>10</v>
      </c>
      <c r="C8" s="13" t="s">
        <v>16</v>
      </c>
      <c r="D8" s="13" t="s">
        <v>16</v>
      </c>
      <c r="E8" s="14">
        <f t="shared" ref="E8:E45" si="1">COUNTIF(C8:D8,"=N")</f>
        <v>0</v>
      </c>
    </row>
    <row r="9" spans="1:5" ht="38.25" x14ac:dyDescent="0.2">
      <c r="A9" s="15" t="s">
        <v>17</v>
      </c>
      <c r="B9" s="16" t="s">
        <v>18</v>
      </c>
      <c r="C9" s="13" t="s">
        <v>16</v>
      </c>
      <c r="D9" s="13" t="s">
        <v>16</v>
      </c>
      <c r="E9" s="14">
        <f t="shared" si="1"/>
        <v>0</v>
      </c>
    </row>
    <row r="10" spans="1:5" x14ac:dyDescent="0.2">
      <c r="A10" s="15" t="s">
        <v>19</v>
      </c>
      <c r="B10" s="16" t="s">
        <v>10</v>
      </c>
      <c r="C10" s="13" t="s">
        <v>16</v>
      </c>
      <c r="D10" s="13" t="s">
        <v>16</v>
      </c>
      <c r="E10" s="14">
        <f t="shared" si="1"/>
        <v>0</v>
      </c>
    </row>
    <row r="11" spans="1:5" x14ac:dyDescent="0.2">
      <c r="A11" s="15" t="s">
        <v>20</v>
      </c>
      <c r="B11" s="20" t="s">
        <v>12</v>
      </c>
      <c r="C11" s="13" t="s">
        <v>16</v>
      </c>
      <c r="D11" s="13" t="s">
        <v>16</v>
      </c>
      <c r="E11" s="14">
        <f t="shared" si="1"/>
        <v>0</v>
      </c>
    </row>
    <row r="12" spans="1:5" ht="38.25" x14ac:dyDescent="0.2">
      <c r="A12" s="15" t="s">
        <v>21</v>
      </c>
      <c r="B12" s="21"/>
      <c r="C12" s="13" t="s">
        <v>16</v>
      </c>
      <c r="D12" s="13" t="s">
        <v>16</v>
      </c>
      <c r="E12" s="14">
        <f t="shared" si="1"/>
        <v>0</v>
      </c>
    </row>
    <row r="13" spans="1:5" x14ac:dyDescent="0.2">
      <c r="A13" s="15" t="s">
        <v>22</v>
      </c>
      <c r="B13" s="21"/>
      <c r="C13" s="13" t="s">
        <v>16</v>
      </c>
      <c r="D13" s="13" t="s">
        <v>16</v>
      </c>
      <c r="E13" s="14">
        <f t="shared" si="1"/>
        <v>0</v>
      </c>
    </row>
    <row r="14" spans="1:5" ht="51" x14ac:dyDescent="0.2">
      <c r="A14" s="15" t="s">
        <v>23</v>
      </c>
      <c r="B14" s="21"/>
      <c r="C14" s="13" t="s">
        <v>16</v>
      </c>
      <c r="D14" s="13" t="s">
        <v>16</v>
      </c>
      <c r="E14" s="14">
        <f t="shared" si="1"/>
        <v>0</v>
      </c>
    </row>
    <row r="15" spans="1:5" ht="25.5" x14ac:dyDescent="0.2">
      <c r="A15" s="15" t="s">
        <v>24</v>
      </c>
      <c r="B15" s="21"/>
      <c r="C15" s="13" t="s">
        <v>16</v>
      </c>
      <c r="D15" s="13" t="s">
        <v>16</v>
      </c>
      <c r="E15" s="14">
        <f t="shared" si="1"/>
        <v>0</v>
      </c>
    </row>
    <row r="16" spans="1:5" ht="38.25" x14ac:dyDescent="0.2">
      <c r="A16" s="15" t="s">
        <v>25</v>
      </c>
      <c r="B16" s="21"/>
      <c r="C16" s="13" t="s">
        <v>16</v>
      </c>
      <c r="D16" s="13" t="s">
        <v>16</v>
      </c>
      <c r="E16" s="14">
        <f t="shared" si="1"/>
        <v>0</v>
      </c>
    </row>
    <row r="17" spans="1:5" ht="25.5" x14ac:dyDescent="0.2">
      <c r="A17" s="15" t="s">
        <v>26</v>
      </c>
      <c r="B17" s="21"/>
      <c r="C17" s="13" t="s">
        <v>16</v>
      </c>
      <c r="D17" s="13" t="s">
        <v>16</v>
      </c>
      <c r="E17" s="14">
        <f t="shared" si="1"/>
        <v>0</v>
      </c>
    </row>
    <row r="18" spans="1:5" ht="25.5" x14ac:dyDescent="0.2">
      <c r="A18" s="15" t="s">
        <v>27</v>
      </c>
      <c r="B18" s="21"/>
      <c r="C18" s="13" t="s">
        <v>16</v>
      </c>
      <c r="D18" s="13" t="s">
        <v>16</v>
      </c>
      <c r="E18" s="14">
        <f t="shared" si="1"/>
        <v>0</v>
      </c>
    </row>
    <row r="19" spans="1:5" ht="25.5" x14ac:dyDescent="0.2">
      <c r="A19" s="15" t="s">
        <v>28</v>
      </c>
      <c r="B19" s="22"/>
      <c r="C19" s="13" t="s">
        <v>16</v>
      </c>
      <c r="D19" s="13" t="s">
        <v>16</v>
      </c>
      <c r="E19" s="14">
        <f t="shared" si="1"/>
        <v>0</v>
      </c>
    </row>
    <row r="20" spans="1:5" x14ac:dyDescent="0.2">
      <c r="A20" s="15" t="s">
        <v>29</v>
      </c>
      <c r="B20" s="20" t="s">
        <v>10</v>
      </c>
      <c r="C20" s="13" t="s">
        <v>16</v>
      </c>
      <c r="D20" s="13" t="s">
        <v>16</v>
      </c>
      <c r="E20" s="14">
        <f t="shared" si="1"/>
        <v>0</v>
      </c>
    </row>
    <row r="21" spans="1:5" ht="25.5" x14ac:dyDescent="0.2">
      <c r="A21" s="15" t="s">
        <v>30</v>
      </c>
      <c r="B21" s="21"/>
      <c r="C21" s="13" t="s">
        <v>16</v>
      </c>
      <c r="D21" s="13" t="s">
        <v>16</v>
      </c>
      <c r="E21" s="14">
        <f t="shared" si="1"/>
        <v>0</v>
      </c>
    </row>
    <row r="22" spans="1:5" x14ac:dyDescent="0.2">
      <c r="A22" s="15" t="s">
        <v>31</v>
      </c>
      <c r="B22" s="21"/>
      <c r="C22" s="13" t="s">
        <v>16</v>
      </c>
      <c r="D22" s="13" t="s">
        <v>16</v>
      </c>
      <c r="E22" s="14">
        <f t="shared" si="1"/>
        <v>0</v>
      </c>
    </row>
    <row r="23" spans="1:5" ht="51" x14ac:dyDescent="0.2">
      <c r="A23" s="15" t="s">
        <v>32</v>
      </c>
      <c r="B23" s="21"/>
      <c r="C23" s="13" t="s">
        <v>16</v>
      </c>
      <c r="D23" s="13" t="s">
        <v>16</v>
      </c>
      <c r="E23" s="14">
        <f t="shared" si="1"/>
        <v>0</v>
      </c>
    </row>
    <row r="24" spans="1:5" x14ac:dyDescent="0.2">
      <c r="A24" s="15" t="s">
        <v>33</v>
      </c>
      <c r="B24" s="21"/>
      <c r="C24" s="13" t="s">
        <v>16</v>
      </c>
      <c r="D24" s="13" t="s">
        <v>16</v>
      </c>
      <c r="E24" s="14">
        <f t="shared" si="1"/>
        <v>0</v>
      </c>
    </row>
    <row r="25" spans="1:5" x14ac:dyDescent="0.2">
      <c r="A25" s="15" t="s">
        <v>34</v>
      </c>
      <c r="B25" s="21"/>
      <c r="C25" s="13" t="s">
        <v>16</v>
      </c>
      <c r="D25" s="13" t="s">
        <v>16</v>
      </c>
      <c r="E25" s="14">
        <f t="shared" si="1"/>
        <v>0</v>
      </c>
    </row>
    <row r="26" spans="1:5" ht="25.5" x14ac:dyDescent="0.2">
      <c r="A26" s="15" t="s">
        <v>35</v>
      </c>
      <c r="B26" s="21"/>
      <c r="C26" s="13" t="s">
        <v>16</v>
      </c>
      <c r="D26" s="13" t="s">
        <v>16</v>
      </c>
      <c r="E26" s="14">
        <f t="shared" si="1"/>
        <v>0</v>
      </c>
    </row>
    <row r="27" spans="1:5" x14ac:dyDescent="0.2">
      <c r="A27" s="15" t="s">
        <v>36</v>
      </c>
      <c r="B27" s="21"/>
      <c r="C27" s="13" t="s">
        <v>16</v>
      </c>
      <c r="D27" s="13" t="s">
        <v>16</v>
      </c>
      <c r="E27" s="14">
        <f t="shared" si="1"/>
        <v>0</v>
      </c>
    </row>
    <row r="28" spans="1:5" ht="25.5" x14ac:dyDescent="0.2">
      <c r="A28" s="15" t="s">
        <v>37</v>
      </c>
      <c r="B28" s="21"/>
      <c r="C28" s="13" t="s">
        <v>16</v>
      </c>
      <c r="D28" s="13" t="s">
        <v>16</v>
      </c>
      <c r="E28" s="14">
        <f t="shared" si="1"/>
        <v>0</v>
      </c>
    </row>
    <row r="29" spans="1:5" ht="25.5" x14ac:dyDescent="0.2">
      <c r="A29" s="15" t="s">
        <v>38</v>
      </c>
      <c r="B29" s="21"/>
      <c r="C29" s="13" t="s">
        <v>16</v>
      </c>
      <c r="D29" s="13" t="s">
        <v>16</v>
      </c>
      <c r="E29" s="14">
        <f t="shared" si="1"/>
        <v>0</v>
      </c>
    </row>
    <row r="30" spans="1:5" x14ac:dyDescent="0.2">
      <c r="A30" s="15" t="s">
        <v>39</v>
      </c>
      <c r="B30" s="21"/>
      <c r="C30" s="13" t="s">
        <v>16</v>
      </c>
      <c r="D30" s="13" t="s">
        <v>16</v>
      </c>
      <c r="E30" s="14">
        <f t="shared" si="1"/>
        <v>0</v>
      </c>
    </row>
    <row r="31" spans="1:5" ht="25.5" x14ac:dyDescent="0.2">
      <c r="A31" s="15" t="s">
        <v>40</v>
      </c>
      <c r="B31" s="21"/>
      <c r="C31" s="13" t="s">
        <v>16</v>
      </c>
      <c r="D31" s="13" t="s">
        <v>16</v>
      </c>
      <c r="E31" s="14">
        <f t="shared" si="1"/>
        <v>0</v>
      </c>
    </row>
    <row r="32" spans="1:5" x14ac:dyDescent="0.2">
      <c r="A32" s="15" t="s">
        <v>41</v>
      </c>
      <c r="B32" s="21"/>
      <c r="C32" s="13" t="s">
        <v>16</v>
      </c>
      <c r="D32" s="13" t="s">
        <v>16</v>
      </c>
      <c r="E32" s="14">
        <f t="shared" si="1"/>
        <v>0</v>
      </c>
    </row>
    <row r="33" spans="1:9" x14ac:dyDescent="0.2">
      <c r="A33" s="15" t="s">
        <v>42</v>
      </c>
      <c r="B33" s="21"/>
      <c r="C33" s="13" t="s">
        <v>16</v>
      </c>
      <c r="D33" s="13" t="s">
        <v>16</v>
      </c>
      <c r="E33" s="14">
        <f t="shared" si="1"/>
        <v>0</v>
      </c>
    </row>
    <row r="34" spans="1:9" x14ac:dyDescent="0.2">
      <c r="A34" s="15" t="s">
        <v>43</v>
      </c>
      <c r="B34" s="21"/>
      <c r="C34" s="13" t="s">
        <v>16</v>
      </c>
      <c r="D34" s="13" t="s">
        <v>16</v>
      </c>
      <c r="E34" s="14">
        <f t="shared" si="1"/>
        <v>0</v>
      </c>
    </row>
    <row r="35" spans="1:9" ht="25.5" x14ac:dyDescent="0.2">
      <c r="A35" s="15" t="s">
        <v>44</v>
      </c>
      <c r="B35" s="21"/>
      <c r="C35" s="13" t="s">
        <v>16</v>
      </c>
      <c r="D35" s="13" t="s">
        <v>16</v>
      </c>
      <c r="E35" s="14">
        <f t="shared" si="1"/>
        <v>0</v>
      </c>
    </row>
    <row r="36" spans="1:9" x14ac:dyDescent="0.2">
      <c r="A36" s="15" t="s">
        <v>45</v>
      </c>
      <c r="B36" s="22"/>
      <c r="C36" s="13" t="s">
        <v>16</v>
      </c>
      <c r="D36" s="13" t="s">
        <v>16</v>
      </c>
      <c r="E36" s="14">
        <f t="shared" si="1"/>
        <v>0</v>
      </c>
    </row>
    <row r="37" spans="1:9" ht="25.5" x14ac:dyDescent="0.2">
      <c r="A37" s="15" t="s">
        <v>46</v>
      </c>
      <c r="B37" s="20" t="s">
        <v>18</v>
      </c>
      <c r="C37" s="13" t="s">
        <v>16</v>
      </c>
      <c r="D37" s="13" t="s">
        <v>16</v>
      </c>
      <c r="E37" s="14">
        <f t="shared" si="1"/>
        <v>0</v>
      </c>
    </row>
    <row r="38" spans="1:9" ht="25.5" x14ac:dyDescent="0.2">
      <c r="A38" s="15" t="s">
        <v>47</v>
      </c>
      <c r="B38" s="21"/>
      <c r="C38" s="13" t="s">
        <v>16</v>
      </c>
      <c r="D38" s="13" t="s">
        <v>16</v>
      </c>
      <c r="E38" s="14">
        <f t="shared" si="1"/>
        <v>0</v>
      </c>
    </row>
    <row r="39" spans="1:9" ht="51" x14ac:dyDescent="0.2">
      <c r="A39" s="15" t="s">
        <v>48</v>
      </c>
      <c r="B39" s="21"/>
      <c r="C39" s="13" t="s">
        <v>16</v>
      </c>
      <c r="D39" s="13" t="s">
        <v>16</v>
      </c>
      <c r="E39" s="14">
        <f t="shared" si="1"/>
        <v>0</v>
      </c>
    </row>
    <row r="40" spans="1:9" ht="25.5" x14ac:dyDescent="0.2">
      <c r="A40" s="15" t="s">
        <v>49</v>
      </c>
      <c r="B40" s="22"/>
      <c r="C40" s="13" t="s">
        <v>16</v>
      </c>
      <c r="D40" s="13" t="s">
        <v>16</v>
      </c>
      <c r="E40" s="14">
        <f t="shared" si="1"/>
        <v>0</v>
      </c>
    </row>
    <row r="41" spans="1:9" ht="38.25" x14ac:dyDescent="0.2">
      <c r="A41" s="15" t="s">
        <v>50</v>
      </c>
      <c r="B41" s="16" t="s">
        <v>10</v>
      </c>
      <c r="C41" s="13" t="s">
        <v>16</v>
      </c>
      <c r="D41" s="13" t="s">
        <v>16</v>
      </c>
      <c r="E41" s="14">
        <f t="shared" si="1"/>
        <v>0</v>
      </c>
    </row>
    <row r="42" spans="1:9" ht="38.25" x14ac:dyDescent="0.2">
      <c r="A42" s="15" t="s">
        <v>51</v>
      </c>
      <c r="B42" s="21" t="s">
        <v>52</v>
      </c>
      <c r="C42" s="13" t="s">
        <v>53</v>
      </c>
      <c r="D42" s="13" t="s">
        <v>16</v>
      </c>
      <c r="E42" s="14">
        <f t="shared" si="1"/>
        <v>1</v>
      </c>
    </row>
    <row r="43" spans="1:9" ht="25.5" x14ac:dyDescent="0.2">
      <c r="A43" s="15" t="s">
        <v>54</v>
      </c>
      <c r="B43" s="22"/>
      <c r="C43" s="13" t="s">
        <v>16</v>
      </c>
      <c r="D43" s="13" t="s">
        <v>16</v>
      </c>
      <c r="E43" s="14">
        <f t="shared" si="1"/>
        <v>0</v>
      </c>
    </row>
    <row r="44" spans="1:9" s="7" customFormat="1" ht="25.5" x14ac:dyDescent="0.2">
      <c r="A44" s="23" t="s">
        <v>55</v>
      </c>
      <c r="B44" s="24" t="s">
        <v>56</v>
      </c>
      <c r="C44" s="13" t="s">
        <v>16</v>
      </c>
      <c r="D44" s="13" t="s">
        <v>16</v>
      </c>
      <c r="E44" s="14">
        <f t="shared" si="1"/>
        <v>0</v>
      </c>
    </row>
    <row r="45" spans="1:9" s="7" customFormat="1" x14ac:dyDescent="0.2">
      <c r="A45" s="25" t="s">
        <v>57</v>
      </c>
      <c r="B45" s="26" t="s">
        <v>58</v>
      </c>
      <c r="C45" s="26" t="str">
        <f>IF(C43="","",IF(OR(C8="N",C9="N",C10="N",C11="N",C12="N",C13="N",C14="N",C15="N",C16="N",C17="N",C18="N",C19="N",C20="N",C21="N",C22="N",C23="N",C24="N",C25="N",C26="N",C27="N",C28="N",C29="N",C30="N",C31="N",C32="N",C33="N",C34="N",C35="N",C36="N",C37="N",C38="N",C39="N",C40="N",C41="N",C42="N",C43="N",C44="N"),"N","Y"))</f>
        <v>N</v>
      </c>
      <c r="D45" s="26" t="str">
        <f t="shared" ref="D45" si="2">IF(D43="","",IF(OR(D8="N",D9="N",D10="N",D11="N",D12="N",D13="N",D14="N",D15="N",D16="N",D17="N",D18="N",D19="N",D20="N",D21="N",D22="N",D23="N",D24="N",D25="N",D26="N",D27="N",D28="N",D29="N",D30="N",D31="N",D32="N",D33="N",D34="N",D35="N",D36="N",D37="N",D38="N",D39="N",D40="N",D41="N",D42="N",D43="N",D44="N"),"N","Y"))</f>
        <v>Y</v>
      </c>
      <c r="E45" s="14">
        <f t="shared" si="1"/>
        <v>1</v>
      </c>
    </row>
    <row r="46" spans="1:9" x14ac:dyDescent="0.2">
      <c r="A46" s="19" t="s">
        <v>59</v>
      </c>
      <c r="B46" s="9"/>
      <c r="C46" s="9"/>
      <c r="D46" s="9"/>
      <c r="E46" s="9"/>
    </row>
    <row r="47" spans="1:9" ht="25.5" x14ac:dyDescent="0.2">
      <c r="A47" s="23" t="s">
        <v>60</v>
      </c>
      <c r="B47" s="27" t="s">
        <v>10</v>
      </c>
      <c r="C47" s="13" t="s">
        <v>16</v>
      </c>
      <c r="D47" s="13" t="s">
        <v>16</v>
      </c>
      <c r="E47" s="14">
        <f>COUNTIF(C47:D47,"=N")</f>
        <v>0</v>
      </c>
    </row>
    <row r="48" spans="1:9" ht="25.5" x14ac:dyDescent="0.2">
      <c r="A48" s="23" t="s">
        <v>61</v>
      </c>
      <c r="B48" s="28"/>
      <c r="C48" s="13" t="s">
        <v>16</v>
      </c>
      <c r="D48" s="13" t="s">
        <v>16</v>
      </c>
      <c r="E48" s="14">
        <f>COUNTIF(C48:D48,"=N")</f>
        <v>0</v>
      </c>
      <c r="I48" s="29"/>
    </row>
    <row r="49" spans="1:9" ht="25.5" x14ac:dyDescent="0.2">
      <c r="A49" s="23" t="s">
        <v>62</v>
      </c>
      <c r="B49" s="28"/>
      <c r="C49" s="13" t="s">
        <v>16</v>
      </c>
      <c r="D49" s="13" t="s">
        <v>53</v>
      </c>
      <c r="E49" s="14">
        <f>COUNTIF(C49:D49,"=N")</f>
        <v>1</v>
      </c>
      <c r="I49" s="29"/>
    </row>
    <row r="50" spans="1:9" x14ac:dyDescent="0.2">
      <c r="A50" s="23" t="s">
        <v>63</v>
      </c>
      <c r="B50" s="30"/>
      <c r="C50" s="13">
        <v>1</v>
      </c>
      <c r="D50" s="13">
        <v>1</v>
      </c>
      <c r="E50" s="14">
        <f>COUNTIF(C50:D50,"=N")</f>
        <v>0</v>
      </c>
      <c r="I50" s="29"/>
    </row>
    <row r="51" spans="1:9" ht="25.5" x14ac:dyDescent="0.2">
      <c r="A51" s="23" t="s">
        <v>64</v>
      </c>
      <c r="B51" s="16" t="s">
        <v>18</v>
      </c>
      <c r="C51" s="13" t="s">
        <v>16</v>
      </c>
      <c r="D51" s="13" t="s">
        <v>16</v>
      </c>
      <c r="E51" s="14">
        <f>COUNTIF(C51:D51,"=N")</f>
        <v>0</v>
      </c>
      <c r="I51" s="29"/>
    </row>
  </sheetData>
  <mergeCells count="8">
    <mergeCell ref="B42:B43"/>
    <mergeCell ref="B47:B50"/>
    <mergeCell ref="B1:B2"/>
    <mergeCell ref="E1:E2"/>
    <mergeCell ref="A6:B6"/>
    <mergeCell ref="B11:B19"/>
    <mergeCell ref="B20:B36"/>
    <mergeCell ref="B37:B40"/>
  </mergeCells>
  <conditionalFormatting sqref="C4:D5">
    <cfRule type="expression" dxfId="5" priority="3">
      <formula>AND(CELL("type",C4)="v",C4&lt;5)</formula>
    </cfRule>
  </conditionalFormatting>
  <conditionalFormatting sqref="C6:D6">
    <cfRule type="expression" dxfId="4" priority="2">
      <formula>AND(CELL("type",C4)="v",C6&lt;10)</formula>
    </cfRule>
  </conditionalFormatting>
  <conditionalFormatting sqref="C8:D45">
    <cfRule type="cellIs" dxfId="3" priority="6" operator="equal">
      <formula>"N"</formula>
    </cfRule>
  </conditionalFormatting>
  <conditionalFormatting sqref="C47:D51">
    <cfRule type="cellIs" dxfId="2" priority="4" operator="equal">
      <formula>"N"</formula>
    </cfRule>
  </conditionalFormatting>
  <conditionalFormatting sqref="E4:E6">
    <cfRule type="cellIs" dxfId="1" priority="1" operator="greaterThan">
      <formula>0</formula>
    </cfRule>
  </conditionalFormatting>
  <conditionalFormatting sqref="E8:E45 E47:E51">
    <cfRule type="cellIs" dxfId="0" priority="5" operator="greaterThan">
      <formula>0</formula>
    </cfRule>
  </conditionalFormatting>
  <printOptions horizontalCentered="1"/>
  <pageMargins left="0.7" right="0.7" top="0.75" bottom="0.75" header="0.3" footer="0.3"/>
  <pageSetup orientation="portrait" r:id="rId1"/>
  <headerFooter>
    <oddHeader>&amp;C2025-204 RFA Scoring Sheets&amp;RPage &amp;P of &amp;N</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2D7FB8C8EFEAA4890E51E5409BB0EBE" ma:contentTypeVersion="38" ma:contentTypeDescription="Create a new document." ma:contentTypeScope="" ma:versionID="adec2b34295151f8bcff4b478ae53fb4">
  <xsd:schema xmlns:xsd="http://www.w3.org/2001/XMLSchema" xmlns:xs="http://www.w3.org/2001/XMLSchema" xmlns:p="http://schemas.microsoft.com/office/2006/metadata/properties" xmlns:ns1="http://schemas.microsoft.com/sharepoint/v3" xmlns:ns2="31c33541-f0e7-4482-9c8a-fb53b33b075f" xmlns:ns3="ee2a4f69-3a29-4b24-b170-d37fab3647f8" targetNamespace="http://schemas.microsoft.com/office/2006/metadata/properties" ma:root="true" ma:fieldsID="a621331b4d6fd2800e8088ab7b23ec18" ns1:_="" ns2:_="" ns3:_="">
    <xsd:import namespace="http://schemas.microsoft.com/sharepoint/v3"/>
    <xsd:import namespace="31c33541-f0e7-4482-9c8a-fb53b33b075f"/>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Location" minOccurs="0"/>
                <xsd:element ref="ns2:MediaServiceOCR" minOccurs="0"/>
                <xsd:element ref="ns2:lcf76f155ced4ddcb4097134ff3c332f" minOccurs="0"/>
                <xsd:element ref="ns3:TaxCatchAll" minOccurs="0"/>
                <xsd:element ref="ns2:MediaServiceObjectDetectorVersions" minOccurs="0"/>
                <xsd:element ref="ns2:MediaServiceSearchProperties" minOccurs="0"/>
                <xsd:element ref="ns3:SharedWithUsers" minOccurs="0"/>
                <xsd:element ref="ns3:SharedWithDetail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1c33541-f0e7-4482-9c8a-fb53b33b07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ee2a4f69-3a29-4b24-b170-d37fab3647f8" xsi:nil="true"/>
    <_ip_UnifiedCompliancePolicyProperties xmlns="http://schemas.microsoft.com/sharepoint/v3" xsi:nil="true"/>
    <lcf76f155ced4ddcb4097134ff3c332f xmlns="31c33541-f0e7-4482-9c8a-fb53b33b075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CE7B959-38BF-43EB-B510-C5AD7DE8AF55}"/>
</file>

<file path=customXml/itemProps2.xml><?xml version="1.0" encoding="utf-8"?>
<ds:datastoreItem xmlns:ds="http://schemas.openxmlformats.org/officeDocument/2006/customXml" ds:itemID="{D2E32122-6872-4292-8BD3-641D62BFA924}"/>
</file>

<file path=customXml/itemProps3.xml><?xml version="1.0" encoding="utf-8"?>
<ds:datastoreItem xmlns:ds="http://schemas.openxmlformats.org/officeDocument/2006/customXml" ds:itemID="{FBBE7D29-85CF-4491-B375-442B461D357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enter scores</vt:lpstr>
      <vt:lpstr>'enter scores'!_Hlk33200406</vt:lpstr>
      <vt:lpstr>'enter scores'!Print_Titles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 Salmonsen</dc:creator>
  <cp:lastModifiedBy>Jean Salmonsen</cp:lastModifiedBy>
  <dcterms:created xsi:type="dcterms:W3CDTF">2025-11-18T16:29:22Z</dcterms:created>
  <dcterms:modified xsi:type="dcterms:W3CDTF">2025-11-18T16:29:51Z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0x010100B2D7FB8C8EFEAA4890E51E5409BB0EBE</vt:lpwstr>
  </property>
</Properties>
</file>