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2 8 County Lrg Geo/"/>
    </mc:Choice>
  </mc:AlternateContent>
  <xr:revisionPtr revIDLastSave="0" documentId="8_{B2DE1DCF-0B24-464C-AE3F-FC5447027221}" xr6:coauthVersionLast="47" xr6:coauthVersionMax="47" xr10:uidLastSave="{00000000-0000-0000-0000-000000000000}"/>
  <bookViews>
    <workbookView xWindow="-120" yWindow="-120" windowWidth="29040" windowHeight="15720" xr2:uid="{13E0E7E8-2EAA-4D65-A19F-B822D2C91C00}"/>
  </bookViews>
  <sheets>
    <sheet name="enter scores" sheetId="1" r:id="rId1"/>
  </sheets>
  <definedNames>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63" i="1" l="1"/>
  <c r="AF63" i="1"/>
  <c r="AE63" i="1"/>
  <c r="AD63" i="1"/>
  <c r="AC63" i="1"/>
  <c r="U63" i="1"/>
  <c r="T63" i="1"/>
  <c r="S63" i="1"/>
  <c r="R63" i="1"/>
  <c r="Q63" i="1"/>
  <c r="I63" i="1"/>
  <c r="H63" i="1"/>
  <c r="G63" i="1"/>
  <c r="F63" i="1"/>
  <c r="E63" i="1"/>
  <c r="AO62" i="1"/>
  <c r="AO61" i="1"/>
  <c r="AO60" i="1"/>
  <c r="AN60" i="1"/>
  <c r="AN63" i="1" s="1"/>
  <c r="AM60" i="1"/>
  <c r="AM63" i="1" s="1"/>
  <c r="AL60" i="1"/>
  <c r="AL63" i="1" s="1"/>
  <c r="AK60" i="1"/>
  <c r="AK63" i="1" s="1"/>
  <c r="AJ60" i="1"/>
  <c r="AJ63" i="1" s="1"/>
  <c r="AI60" i="1"/>
  <c r="AI63" i="1" s="1"/>
  <c r="AH60" i="1"/>
  <c r="AH63" i="1" s="1"/>
  <c r="AG60" i="1"/>
  <c r="AF60" i="1"/>
  <c r="AE60" i="1"/>
  <c r="AD60" i="1"/>
  <c r="AC60" i="1"/>
  <c r="AB60" i="1"/>
  <c r="AB63" i="1" s="1"/>
  <c r="AA60" i="1"/>
  <c r="AA63" i="1" s="1"/>
  <c r="Z60" i="1"/>
  <c r="Z63" i="1" s="1"/>
  <c r="Y60" i="1"/>
  <c r="Y63" i="1" s="1"/>
  <c r="X60" i="1"/>
  <c r="X63" i="1" s="1"/>
  <c r="W60" i="1"/>
  <c r="W63" i="1" s="1"/>
  <c r="V60" i="1"/>
  <c r="V63" i="1" s="1"/>
  <c r="U60" i="1"/>
  <c r="T60" i="1"/>
  <c r="S60" i="1"/>
  <c r="R60" i="1"/>
  <c r="Q60" i="1"/>
  <c r="P60" i="1"/>
  <c r="P63" i="1" s="1"/>
  <c r="O60" i="1"/>
  <c r="O63" i="1" s="1"/>
  <c r="N60" i="1"/>
  <c r="N63" i="1" s="1"/>
  <c r="M60" i="1"/>
  <c r="M63" i="1" s="1"/>
  <c r="L60" i="1"/>
  <c r="L63" i="1" s="1"/>
  <c r="K60" i="1"/>
  <c r="K63" i="1" s="1"/>
  <c r="J60" i="1"/>
  <c r="J63" i="1" s="1"/>
  <c r="I60" i="1"/>
  <c r="H60" i="1"/>
  <c r="G60" i="1"/>
  <c r="F60" i="1"/>
  <c r="E60" i="1"/>
  <c r="D60" i="1"/>
  <c r="D63" i="1" s="1"/>
  <c r="C60" i="1"/>
  <c r="C63" i="1" s="1"/>
  <c r="AO59" i="1"/>
  <c r="AO57" i="1"/>
  <c r="AO55" i="1"/>
  <c r="AO54" i="1"/>
  <c r="AO52" i="1"/>
  <c r="AO51" i="1"/>
  <c r="AO50" i="1"/>
  <c r="AN48" i="1"/>
  <c r="AM48" i="1"/>
  <c r="AL48" i="1"/>
  <c r="AK48" i="1"/>
  <c r="AJ48" i="1"/>
  <c r="AI48" i="1"/>
  <c r="AH48" i="1"/>
  <c r="AG48" i="1"/>
  <c r="AF48" i="1"/>
  <c r="AE48" i="1"/>
  <c r="AD48" i="1"/>
  <c r="AC48" i="1"/>
  <c r="AB48" i="1"/>
  <c r="AA48" i="1"/>
  <c r="Z48" i="1"/>
  <c r="Y48" i="1"/>
  <c r="X48" i="1"/>
  <c r="W48" i="1"/>
  <c r="V48" i="1"/>
  <c r="U48" i="1"/>
  <c r="T48" i="1"/>
  <c r="S48" i="1"/>
  <c r="R48" i="1"/>
  <c r="Q48" i="1"/>
  <c r="P48" i="1"/>
  <c r="O48" i="1"/>
  <c r="N48" i="1"/>
  <c r="M48" i="1"/>
  <c r="L48" i="1"/>
  <c r="K48" i="1"/>
  <c r="J48" i="1"/>
  <c r="I48" i="1"/>
  <c r="H48" i="1"/>
  <c r="G48" i="1"/>
  <c r="F48" i="1"/>
  <c r="E48" i="1"/>
  <c r="AO48" i="1" s="1"/>
  <c r="D48" i="1"/>
  <c r="C48" i="1"/>
  <c r="AO47" i="1"/>
  <c r="AO46" i="1"/>
  <c r="AO45" i="1"/>
  <c r="AO44" i="1"/>
  <c r="AO43" i="1"/>
  <c r="AO42" i="1"/>
  <c r="AO41" i="1"/>
  <c r="AO40" i="1"/>
  <c r="AO39" i="1"/>
  <c r="AO38" i="1"/>
  <c r="AO37" i="1"/>
  <c r="AO36" i="1"/>
  <c r="AO35" i="1"/>
  <c r="AO34" i="1"/>
  <c r="AO33" i="1"/>
  <c r="AO32" i="1"/>
  <c r="AO31" i="1"/>
  <c r="AO30" i="1"/>
  <c r="AO29" i="1"/>
  <c r="AO28" i="1"/>
  <c r="AO27" i="1"/>
  <c r="AO26" i="1"/>
  <c r="AO25" i="1"/>
  <c r="AO24" i="1"/>
  <c r="AO23" i="1"/>
  <c r="AO22" i="1"/>
  <c r="AO21" i="1"/>
  <c r="AO20" i="1"/>
  <c r="AO19" i="1"/>
  <c r="AO18" i="1"/>
  <c r="AO17" i="1"/>
  <c r="AO16" i="1"/>
  <c r="AO15" i="1"/>
  <c r="AO14" i="1"/>
  <c r="AO13" i="1"/>
  <c r="AO12" i="1"/>
  <c r="AO11" i="1"/>
  <c r="AO10" i="1"/>
  <c r="AO9"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AO7" i="1" s="1"/>
  <c r="AO6" i="1"/>
  <c r="AO5" i="1"/>
  <c r="AO4" i="1"/>
  <c r="AO63" i="1" l="1"/>
</calcChain>
</file>

<file path=xl/sharedStrings.xml><?xml version="1.0" encoding="utf-8"?>
<sst xmlns="http://schemas.openxmlformats.org/spreadsheetml/2006/main" count="1945" uniqueCount="149">
  <si>
    <t>Scoring Items</t>
  </si>
  <si>
    <t>Contributor/ Reporter</t>
  </si>
  <si>
    <t>2026-242C</t>
  </si>
  <si>
    <t>2026-243C</t>
  </si>
  <si>
    <t>2026-244C</t>
  </si>
  <si>
    <t>2026-245C</t>
  </si>
  <si>
    <t>2026-246C</t>
  </si>
  <si>
    <t>2026-247C</t>
  </si>
  <si>
    <t>2026-248C</t>
  </si>
  <si>
    <t>2026-249C</t>
  </si>
  <si>
    <t>2026-250C</t>
  </si>
  <si>
    <t>2026-251C</t>
  </si>
  <si>
    <t>2026-252C</t>
  </si>
  <si>
    <t>2026-253C</t>
  </si>
  <si>
    <t>2026-254C</t>
  </si>
  <si>
    <t>2026-255C</t>
  </si>
  <si>
    <t>2026-256C</t>
  </si>
  <si>
    <t>2026-257C</t>
  </si>
  <si>
    <t>2026-258C</t>
  </si>
  <si>
    <t>2026-259C</t>
  </si>
  <si>
    <t>2026-260C</t>
  </si>
  <si>
    <t>2026-261C</t>
  </si>
  <si>
    <t>2026-262C</t>
  </si>
  <si>
    <t>2026-263C</t>
  </si>
  <si>
    <t>2026-264C</t>
  </si>
  <si>
    <t>2026-265C</t>
  </si>
  <si>
    <t>2026-266C</t>
  </si>
  <si>
    <t>2026-267C</t>
  </si>
  <si>
    <t>2026-268C</t>
  </si>
  <si>
    <t>2026-269C</t>
  </si>
  <si>
    <t>2026-270C</t>
  </si>
  <si>
    <t>2026-271C</t>
  </si>
  <si>
    <t>2026-272C</t>
  </si>
  <si>
    <t>2026-273C</t>
  </si>
  <si>
    <t>2026-274C</t>
  </si>
  <si>
    <t>2026-275C</t>
  </si>
  <si>
    <t>2026-276C</t>
  </si>
  <si>
    <t>2026-277C</t>
  </si>
  <si>
    <t>2026-278C</t>
  </si>
  <si>
    <t>2026-279C</t>
  </si>
  <si>
    <t>COUNT</t>
  </si>
  <si>
    <t>Development Name</t>
  </si>
  <si>
    <t>Pinnacle on Sixth</t>
  </si>
  <si>
    <t>Peace Village</t>
  </si>
  <si>
    <t>Grand Oaks</t>
  </si>
  <si>
    <t>Hillcrest Village</t>
  </si>
  <si>
    <t>New Life Seniors</t>
  </si>
  <si>
    <t>Isaiah Clark Apartments</t>
  </si>
  <si>
    <t>Pinnacle at Cypress, Phase 2</t>
  </si>
  <si>
    <t xml:space="preserve">Hillcrest Reserve </t>
  </si>
  <si>
    <t>Residences at Buchanan</t>
  </si>
  <si>
    <t>Pinnacle at Audubon Place</t>
  </si>
  <si>
    <t>Residences at Washington</t>
  </si>
  <si>
    <t>Mobbly Shores</t>
  </si>
  <si>
    <t>Destiny Place</t>
  </si>
  <si>
    <t>Blue Fort Harrison</t>
  </si>
  <si>
    <t>Grove Manor Phase III</t>
  </si>
  <si>
    <t>Duval 212</t>
  </si>
  <si>
    <t>The View at Central City</t>
  </si>
  <si>
    <t>Warfield Heights</t>
  </si>
  <si>
    <t>PHX Apartments</t>
  </si>
  <si>
    <t>351 Pompano</t>
  </si>
  <si>
    <t>Bradley Gardens</t>
  </si>
  <si>
    <t>Tori Meadows</t>
  </si>
  <si>
    <t>Autumn Palms Fort Myers</t>
  </si>
  <si>
    <t>Lois Lofts</t>
  </si>
  <si>
    <t>Ekos at Wekiva Springs</t>
  </si>
  <si>
    <t>The Pointe at Meadow Crossings</t>
  </si>
  <si>
    <t>Ekos Melrose Manors</t>
  </si>
  <si>
    <t>Wimbish Court</t>
  </si>
  <si>
    <t>Bungalows at Norton Farms</t>
  </si>
  <si>
    <t>Residences at Lake Barton</t>
  </si>
  <si>
    <t>Aveline</t>
  </si>
  <si>
    <t>Berkshire Square</t>
  </si>
  <si>
    <t>Gateway Lofts</t>
  </si>
  <si>
    <t>Residences at Hollywood Gardens</t>
  </si>
  <si>
    <t>Residences at Maitland Oaks</t>
  </si>
  <si>
    <t>Residences at Cross Creek</t>
  </si>
  <si>
    <t>Southward Village CNI Phase 3</t>
  </si>
  <si>
    <t>Twin Lakes Estates - Phase III</t>
  </si>
  <si>
    <t>Points Items</t>
  </si>
  <si>
    <t>Bookmarking the Application (Section Three, A.2.b.) (5 points)</t>
  </si>
  <si>
    <t>Keidra</t>
  </si>
  <si>
    <t>3.c.(2) Submission of Principal Disclosure Form that is stamped “Received” by the Corporation at least 14 Calender Days prior to the Application Deadline AND stamped “Approved” prior to the Application Deadline (5 points)</t>
  </si>
  <si>
    <t>Rob</t>
  </si>
  <si>
    <t>11.  Local Government Contribution Points (5 points)</t>
  </si>
  <si>
    <t>Tracy</t>
  </si>
  <si>
    <t>Total Points (maximum of 15)</t>
  </si>
  <si>
    <t>Eligibility Requirements</t>
  </si>
  <si>
    <t>Submission Requirements met (section Three, A.)</t>
  </si>
  <si>
    <t>Y</t>
  </si>
  <si>
    <t>2.  Demographic Commitment selected</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</si>
  <si>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</si>
  <si>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</si>
  <si>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</si>
  <si>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</si>
  <si>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</si>
  <si>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</si>
  <si>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3.d.(1) Contact information of Management Company provided</t>
  </si>
  <si>
    <t>3.d.(2) Prior Management Company Experience requirement met</t>
  </si>
  <si>
    <t>3.e.(1) Authorized Principal Representative provided and meets requirements</t>
  </si>
  <si>
    <t>4.a. Name of Proposed Development provided</t>
  </si>
  <si>
    <t>4.b.(1) Development Category selected</t>
  </si>
  <si>
    <t>4.b.(2) Development Category Qualifying Conditions met</t>
  </si>
  <si>
    <t>4.c. Development Type provided</t>
  </si>
  <si>
    <t>4.d. Unit Characteristic Chart reflecting the breakdown of number of units associated with each Development Type, Development Category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</si>
  <si>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</si>
  <si>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</si>
  <si>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</si>
  <si>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</si>
  <si>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</si>
  <si>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5.e.(2) Minimum Transit Score met</t>
  </si>
  <si>
    <t>5.e. Minimum Total Proximity Score met</t>
  </si>
  <si>
    <t>5.f.  RECAP conditions met, if applicable</t>
  </si>
  <si>
    <t>6.a. Total Number of Units provided and within limits</t>
  </si>
  <si>
    <t>6.b. Occupancy status of any existing units provided, if Rehabilitation</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</si>
  <si>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</si>
  <si>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</si>
  <si>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</si>
  <si>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</si>
  <si>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</si>
  <si>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selected or Minimum Additional Green Building Features selected, as applicable</t>
  </si>
  <si>
    <t>9. Minimum Resident Programs selected</t>
  </si>
  <si>
    <t>10.a.(1) Applicant’s Housing Credit Request Amount provided</t>
  </si>
  <si>
    <t>10.c. Development Cost Pro Forma provided reflecting that sources equal or exceed uses</t>
  </si>
  <si>
    <t>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</si>
  <si>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</si>
  <si>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</si>
  <si>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</si>
  <si>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A.1.)</t>
  </si>
  <si>
    <t>Kenny</t>
  </si>
  <si>
    <t>All Eligibility Requirements Met?</t>
  </si>
  <si>
    <t>Yes or No</t>
  </si>
  <si>
    <t>Tie-Breakers</t>
  </si>
  <si>
    <t xml:space="preserve">4.b.(4) Development Category Funding Preference </t>
  </si>
  <si>
    <t xml:space="preserve">5.e. Proximity Funding Preference </t>
  </si>
  <si>
    <t>N</t>
  </si>
  <si>
    <t>Florida Job Creation Preference (Item 4, of Exhibit C)</t>
  </si>
  <si>
    <t>Goal</t>
  </si>
  <si>
    <t>12.c. Does the Application qualify for the Local Government Area of Opportunity Designation?</t>
  </si>
  <si>
    <t>12.b.  Does the Application qualify for the Geographic Areas of Opportunity / SADDA Goal?</t>
  </si>
  <si>
    <t>Priority Level</t>
  </si>
  <si>
    <t>3.c.(3)(c) What is the Application Priority Level?</t>
  </si>
  <si>
    <t>Permit Ready Tier Status</t>
  </si>
  <si>
    <t>3.a.(3)(b) Did the Application state that it was a Priority 1, Tier 1 Permit Ready Application?</t>
  </si>
  <si>
    <t>Does the Application qualify as a Priority 1 Application?</t>
  </si>
  <si>
    <t>Does the Application qualify as a Permit Ready Application?</t>
  </si>
  <si>
    <t>3.a.(3)(b)Does the Application meet the maximum number of Tier 1 Permit Ready Application submissions?</t>
  </si>
  <si>
    <t>If all answers are Yes, the Applicant qualifies as a Tier 1 Permit Ready Application.  If any are No, the Applicant qualifies as a Tier 2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</si>
</sst>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b/>
      <sz val="10"/>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1" applyFont="1" applyAlignment="1">
      <alignment horizontal="center" vertical="center"/>
    </xf>
    <xf numFmtId="0" fontId="2" fillId="0" borderId="3" xfId="1" applyFont="1" applyBorder="1" applyAlignment="1">
      <alignment horizontal="center" vertical="center" wrapText="1"/>
    </xf>
    <xf numFmtId="0" fontId="2" fillId="0" borderId="0" xfId="1" applyFont="1" applyAlignment="1">
      <alignment horizontal="center" vertical="center"/>
    </xf>
    <xf numFmtId="0" fontId="2" fillId="2" borderId="4" xfId="1" applyFont="1" applyFill="1" applyBorder="1" applyAlignment="1">
      <alignment horizontal="left" vertical="center" wrapText="1"/>
    </xf>
    <xf numFmtId="0" fontId="2" fillId="2" borderId="4" xfId="1" applyFont="1" applyFill="1" applyBorder="1" applyAlignment="1">
      <alignment horizontal="center" vertical="center" wrapText="1"/>
    </xf>
    <xf numFmtId="0" fontId="2" fillId="2" borderId="4" xfId="1" applyFont="1" applyFill="1" applyBorder="1" applyAlignment="1">
      <alignment vertical="center" wrapText="1"/>
    </xf>
    <xf numFmtId="0" fontId="2" fillId="2" borderId="5" xfId="1" applyFont="1" applyFill="1" applyBorder="1" applyAlignment="1">
      <alignment vertical="center" wrapText="1"/>
    </xf>
    <xf numFmtId="0" fontId="4" fillId="0" borderId="1" xfId="0" applyFont="1" applyBorder="1" applyAlignment="1">
      <alignment vertical="center" wrapText="1"/>
    </xf>
    <xf numFmtId="0" fontId="3" fillId="0" borderId="1" xfId="1" applyFont="1" applyBorder="1" applyAlignment="1">
      <alignment horizontal="center"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xf>
    <xf numFmtId="0" fontId="2" fillId="0" borderId="1" xfId="1" applyFont="1" applyBorder="1" applyAlignment="1">
      <alignment vertical="center" wrapText="1"/>
    </xf>
    <xf numFmtId="0" fontId="2" fillId="3" borderId="6" xfId="1" applyFont="1" applyFill="1" applyBorder="1" applyAlignment="1">
      <alignment horizontal="center" vertical="center" wrapText="1"/>
    </xf>
    <xf numFmtId="0" fontId="2" fillId="0" borderId="1" xfId="1" applyFont="1" applyBorder="1" applyAlignment="1">
      <alignment horizontal="center" vertical="center"/>
    </xf>
    <xf numFmtId="0" fontId="2" fillId="2" borderId="7"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xf>
    <xf numFmtId="0" fontId="3" fillId="0" borderId="8" xfId="1" applyFont="1" applyBorder="1" applyAlignment="1">
      <alignment horizontal="center" vertical="center"/>
    </xf>
    <xf numFmtId="0" fontId="3" fillId="0" borderId="3" xfId="1" applyFont="1" applyBorder="1" applyAlignment="1">
      <alignment horizontal="center" vertical="center"/>
    </xf>
    <xf numFmtId="0" fontId="3" fillId="0" borderId="1" xfId="0" applyFont="1" applyBorder="1" applyAlignment="1">
      <alignment horizontal="left" vertical="center" wrapText="1"/>
    </xf>
    <xf numFmtId="0" fontId="3" fillId="0" borderId="3" xfId="1" applyFont="1" applyBorder="1" applyAlignment="1">
      <alignment horizontal="center" vertical="center"/>
    </xf>
    <xf numFmtId="0" fontId="2" fillId="0" borderId="1" xfId="0" applyFont="1" applyBorder="1" applyAlignment="1">
      <alignment horizontal="left" vertical="center" wrapText="1"/>
    </xf>
    <xf numFmtId="0" fontId="2" fillId="2" borderId="7" xfId="1" applyFont="1" applyFill="1" applyBorder="1" applyAlignment="1">
      <alignment horizontal="left" vertical="center" wrapText="1"/>
    </xf>
    <xf numFmtId="0" fontId="3" fillId="2" borderId="7" xfId="1" applyFont="1" applyFill="1" applyBorder="1" applyAlignment="1">
      <alignment vertical="center" wrapText="1"/>
    </xf>
    <xf numFmtId="0" fontId="3" fillId="0" borderId="1" xfId="1" applyFont="1" applyBorder="1" applyAlignment="1">
      <alignment horizontal="center" vertical="center" wrapText="1"/>
    </xf>
    <xf numFmtId="0" fontId="3" fillId="0" borderId="1" xfId="1" applyFont="1" applyBorder="1" applyAlignment="1">
      <alignment horizontal="left" vertical="center" wrapText="1"/>
    </xf>
    <xf numFmtId="0" fontId="3" fillId="0" borderId="3" xfId="1" applyFont="1" applyBorder="1" applyAlignment="1">
      <alignment horizontal="center" vertical="center" wrapText="1"/>
    </xf>
    <xf numFmtId="0" fontId="2" fillId="2" borderId="1" xfId="1" applyFont="1" applyFill="1" applyBorder="1" applyAlignment="1">
      <alignment horizontal="lef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3" fillId="0" borderId="9" xfId="1" applyFont="1" applyBorder="1" applyAlignment="1">
      <alignment horizontal="left" vertical="center" wrapText="1"/>
    </xf>
    <xf numFmtId="0" fontId="4" fillId="0" borderId="1" xfId="1" applyFont="1" applyBorder="1" applyAlignment="1">
      <alignment horizontal="center" vertical="center" wrapText="1"/>
    </xf>
    <xf numFmtId="0" fontId="5" fillId="0" borderId="1" xfId="1" applyFont="1" applyBorder="1" applyAlignment="1">
      <alignment horizontal="left" vertical="center" wrapText="1"/>
    </xf>
    <xf numFmtId="0" fontId="6" fillId="0" borderId="1" xfId="1" applyFont="1" applyBorder="1" applyAlignment="1">
      <alignment horizontal="left" vertical="center" wrapText="1"/>
    </xf>
    <xf numFmtId="0" fontId="5" fillId="2" borderId="1" xfId="1" applyFont="1" applyFill="1" applyBorder="1" applyAlignment="1">
      <alignment horizontal="center" vertical="center" wrapText="1"/>
    </xf>
    <xf numFmtId="0" fontId="3" fillId="0" borderId="0" xfId="1" applyFont="1" applyAlignment="1">
      <alignment horizontal="left" vertical="center" wrapText="1"/>
    </xf>
  </cellXfs>
  <cellStyles count="2">
    <cellStyle name="Normal" xfId="0" builtinId="0"/>
    <cellStyle name="Normal 3" xfId="1" xr:uid="{2D0F1EB3-4AE2-4B92-ABA6-1030BCF6EE66}"/>
  </cellStyles>
  <dxfs count="11">
    <dxf>
      <fill>
        <patternFill>
          <bgColor rgb="FFCCFFFF"/>
        </patternFill>
      </fill>
    </dxf>
    <dxf>
      <fill>
        <patternFill>
          <bgColor rgb="FFCCFFFF"/>
        </patternFill>
      </fill>
    </dxf>
    <dxf>
      <fill>
        <patternFill>
          <bgColor rgb="FFFFCCFF"/>
        </patternFill>
      </fill>
    </dxf>
    <dxf>
      <fill>
        <patternFill>
          <bgColor rgb="FFCCFFFF"/>
        </patternFill>
      </fill>
    </dxf>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1601C-3AB3-485B-9524-50319B3C6B2A}">
  <dimension ref="A1:AO63"/>
  <sheetViews>
    <sheetView tabSelected="1" zoomScale="120" zoomScaleNormal="120" zoomScaleSheetLayoutView="90" workbookViewId="0">
      <pane xSplit="2" ySplit="2" topLeftCell="C3" activePane="bottomRight" state="frozen"/>
      <selection pane="topRight" activeCell="D1" sqref="D1"/>
      <selection pane="bottomLeft" activeCell="A3" sqref="A3"/>
      <selection pane="bottomRight" activeCell="A5" sqref="A5"/>
    </sheetView>
  </sheetViews>
  <sheetFormatPr defaultColWidth="8.5703125" defaultRowHeight="12.75" x14ac:dyDescent="0.2"/>
  <cols>
    <col min="1" max="1" width="36.5703125" style="43" customWidth="1"/>
    <col min="2" max="2" width="10.5703125" style="5" customWidth="1"/>
    <col min="3" max="40" width="12.140625" style="5" customWidth="1"/>
    <col min="41" max="16384" width="8.5703125" style="5"/>
  </cols>
  <sheetData>
    <row r="1" spans="1:41" ht="24.6" customHeight="1" x14ac:dyDescent="0.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4" t="s">
        <v>40</v>
      </c>
    </row>
    <row r="2" spans="1:41" s="7" customFormat="1" ht="41.85" customHeight="1" x14ac:dyDescent="0.2">
      <c r="A2" s="3" t="s">
        <v>41</v>
      </c>
      <c r="B2" s="2"/>
      <c r="C2" s="3" t="s">
        <v>42</v>
      </c>
      <c r="D2" s="3" t="s">
        <v>43</v>
      </c>
      <c r="E2" s="3" t="s">
        <v>44</v>
      </c>
      <c r="F2" s="3" t="s">
        <v>45</v>
      </c>
      <c r="G2" s="3" t="s">
        <v>46</v>
      </c>
      <c r="H2" s="3" t="s">
        <v>47</v>
      </c>
      <c r="I2" s="3" t="s">
        <v>48</v>
      </c>
      <c r="J2" s="3" t="s">
        <v>49</v>
      </c>
      <c r="K2" s="3" t="s">
        <v>50</v>
      </c>
      <c r="L2" s="3" t="s">
        <v>51</v>
      </c>
      <c r="M2" s="3" t="s">
        <v>52</v>
      </c>
      <c r="N2" s="3" t="s">
        <v>53</v>
      </c>
      <c r="O2" s="3" t="s">
        <v>54</v>
      </c>
      <c r="P2" s="3" t="s">
        <v>55</v>
      </c>
      <c r="Q2" s="3" t="s">
        <v>56</v>
      </c>
      <c r="R2" s="3" t="s">
        <v>57</v>
      </c>
      <c r="S2" s="3" t="s">
        <v>58</v>
      </c>
      <c r="T2" s="3" t="s">
        <v>59</v>
      </c>
      <c r="U2" s="3" t="s">
        <v>60</v>
      </c>
      <c r="V2" s="3" t="s">
        <v>61</v>
      </c>
      <c r="W2" s="3" t="s">
        <v>62</v>
      </c>
      <c r="X2" s="3" t="s">
        <v>63</v>
      </c>
      <c r="Y2" s="3" t="s">
        <v>64</v>
      </c>
      <c r="Z2" s="3" t="s">
        <v>65</v>
      </c>
      <c r="AA2" s="3" t="s">
        <v>66</v>
      </c>
      <c r="AB2" s="3" t="s">
        <v>67</v>
      </c>
      <c r="AC2" s="3" t="s">
        <v>68</v>
      </c>
      <c r="AD2" s="3" t="s">
        <v>69</v>
      </c>
      <c r="AE2" s="3" t="s">
        <v>70</v>
      </c>
      <c r="AF2" s="3" t="s">
        <v>71</v>
      </c>
      <c r="AG2" s="3" t="s">
        <v>72</v>
      </c>
      <c r="AH2" s="3" t="s">
        <v>73</v>
      </c>
      <c r="AI2" s="3" t="s">
        <v>74</v>
      </c>
      <c r="AJ2" s="3" t="s">
        <v>75</v>
      </c>
      <c r="AK2" s="3" t="s">
        <v>76</v>
      </c>
      <c r="AL2" s="3" t="s">
        <v>77</v>
      </c>
      <c r="AM2" s="3" t="s">
        <v>78</v>
      </c>
      <c r="AN2" s="3" t="s">
        <v>79</v>
      </c>
      <c r="AO2" s="6"/>
    </row>
    <row r="3" spans="1:41" s="7" customFormat="1" ht="26.85" customHeight="1" x14ac:dyDescent="0.2">
      <c r="A3" s="8" t="s">
        <v>80</v>
      </c>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1"/>
    </row>
    <row r="4" spans="1:41" ht="26.85" customHeight="1" x14ac:dyDescent="0.2">
      <c r="A4" s="12" t="s">
        <v>81</v>
      </c>
      <c r="B4" s="13" t="s">
        <v>82</v>
      </c>
      <c r="C4" s="14">
        <v>5</v>
      </c>
      <c r="D4" s="14">
        <v>5</v>
      </c>
      <c r="E4" s="14">
        <v>5</v>
      </c>
      <c r="F4" s="14">
        <v>5</v>
      </c>
      <c r="G4" s="14">
        <v>5</v>
      </c>
      <c r="H4" s="14">
        <v>5</v>
      </c>
      <c r="I4" s="14">
        <v>5</v>
      </c>
      <c r="J4" s="14">
        <v>5</v>
      </c>
      <c r="K4" s="14">
        <v>5</v>
      </c>
      <c r="L4" s="14">
        <v>5</v>
      </c>
      <c r="M4" s="14">
        <v>5</v>
      </c>
      <c r="N4" s="14">
        <v>5</v>
      </c>
      <c r="O4" s="14">
        <v>5</v>
      </c>
      <c r="P4" s="14">
        <v>5</v>
      </c>
      <c r="Q4" s="14">
        <v>5</v>
      </c>
      <c r="R4" s="14">
        <v>5</v>
      </c>
      <c r="S4" s="14">
        <v>5</v>
      </c>
      <c r="T4" s="14">
        <v>5</v>
      </c>
      <c r="U4" s="14">
        <v>5</v>
      </c>
      <c r="V4" s="14">
        <v>5</v>
      </c>
      <c r="W4" s="14">
        <v>5</v>
      </c>
      <c r="X4" s="14">
        <v>5</v>
      </c>
      <c r="Y4" s="14">
        <v>5</v>
      </c>
      <c r="Z4" s="14">
        <v>5</v>
      </c>
      <c r="AA4" s="14">
        <v>5</v>
      </c>
      <c r="AB4" s="14">
        <v>5</v>
      </c>
      <c r="AC4" s="14">
        <v>5</v>
      </c>
      <c r="AD4" s="14">
        <v>5</v>
      </c>
      <c r="AE4" s="14">
        <v>5</v>
      </c>
      <c r="AF4" s="14">
        <v>5</v>
      </c>
      <c r="AG4" s="14">
        <v>5</v>
      </c>
      <c r="AH4" s="14">
        <v>5</v>
      </c>
      <c r="AI4" s="14">
        <v>5</v>
      </c>
      <c r="AJ4" s="14">
        <v>5</v>
      </c>
      <c r="AK4" s="14">
        <v>5</v>
      </c>
      <c r="AL4" s="14">
        <v>5</v>
      </c>
      <c r="AM4" s="14">
        <v>5</v>
      </c>
      <c r="AN4" s="14">
        <v>5</v>
      </c>
      <c r="AO4" s="15">
        <f>COUNTIF(C4:AN4,"&lt;5")</f>
        <v>0</v>
      </c>
    </row>
    <row r="5" spans="1:41" ht="76.5" x14ac:dyDescent="0.2">
      <c r="A5" s="12" t="s">
        <v>83</v>
      </c>
      <c r="B5" s="13" t="s">
        <v>84</v>
      </c>
      <c r="C5" s="14">
        <v>5</v>
      </c>
      <c r="D5" s="14">
        <v>5</v>
      </c>
      <c r="E5" s="14">
        <v>5</v>
      </c>
      <c r="F5" s="14">
        <v>5</v>
      </c>
      <c r="G5" s="14">
        <v>5</v>
      </c>
      <c r="H5" s="14">
        <v>5</v>
      </c>
      <c r="I5" s="14">
        <v>5</v>
      </c>
      <c r="J5" s="14">
        <v>5</v>
      </c>
      <c r="K5" s="14">
        <v>5</v>
      </c>
      <c r="L5" s="14">
        <v>5</v>
      </c>
      <c r="M5" s="14">
        <v>5</v>
      </c>
      <c r="N5" s="14">
        <v>5</v>
      </c>
      <c r="O5" s="14">
        <v>5</v>
      </c>
      <c r="P5" s="14">
        <v>5</v>
      </c>
      <c r="Q5" s="14">
        <v>5</v>
      </c>
      <c r="R5" s="14">
        <v>5</v>
      </c>
      <c r="S5" s="14">
        <v>5</v>
      </c>
      <c r="T5" s="14">
        <v>5</v>
      </c>
      <c r="U5" s="14">
        <v>5</v>
      </c>
      <c r="V5" s="14">
        <v>5</v>
      </c>
      <c r="W5" s="14">
        <v>5</v>
      </c>
      <c r="X5" s="14">
        <v>5</v>
      </c>
      <c r="Y5" s="14">
        <v>5</v>
      </c>
      <c r="Z5" s="14">
        <v>5</v>
      </c>
      <c r="AA5" s="14">
        <v>5</v>
      </c>
      <c r="AB5" s="14">
        <v>5</v>
      </c>
      <c r="AC5" s="14">
        <v>5</v>
      </c>
      <c r="AD5" s="14">
        <v>5</v>
      </c>
      <c r="AE5" s="14">
        <v>5</v>
      </c>
      <c r="AF5" s="14">
        <v>5</v>
      </c>
      <c r="AG5" s="14">
        <v>5</v>
      </c>
      <c r="AH5" s="14">
        <v>5</v>
      </c>
      <c r="AI5" s="14">
        <v>5</v>
      </c>
      <c r="AJ5" s="14">
        <v>5</v>
      </c>
      <c r="AK5" s="14">
        <v>5</v>
      </c>
      <c r="AL5" s="14">
        <v>5</v>
      </c>
      <c r="AM5" s="14">
        <v>5</v>
      </c>
      <c r="AN5" s="14">
        <v>5</v>
      </c>
      <c r="AO5" s="15">
        <f>COUNTIF(C5:AN5,"&lt;5")</f>
        <v>0</v>
      </c>
    </row>
    <row r="6" spans="1:41" ht="25.5" x14ac:dyDescent="0.2">
      <c r="A6" s="12" t="s">
        <v>85</v>
      </c>
      <c r="B6" s="13" t="s">
        <v>86</v>
      </c>
      <c r="C6" s="14">
        <v>5</v>
      </c>
      <c r="D6" s="14">
        <v>5</v>
      </c>
      <c r="E6" s="14">
        <v>5</v>
      </c>
      <c r="F6" s="14">
        <v>5</v>
      </c>
      <c r="G6" s="14">
        <v>5</v>
      </c>
      <c r="H6" s="14">
        <v>5</v>
      </c>
      <c r="I6" s="14">
        <v>5</v>
      </c>
      <c r="J6" s="14">
        <v>5</v>
      </c>
      <c r="K6" s="14">
        <v>5</v>
      </c>
      <c r="L6" s="14">
        <v>5</v>
      </c>
      <c r="M6" s="14">
        <v>5</v>
      </c>
      <c r="N6" s="14">
        <v>0</v>
      </c>
      <c r="O6" s="14">
        <v>5</v>
      </c>
      <c r="P6" s="14">
        <v>5</v>
      </c>
      <c r="Q6" s="14">
        <v>5</v>
      </c>
      <c r="R6" s="14">
        <v>0</v>
      </c>
      <c r="S6" s="14">
        <v>5</v>
      </c>
      <c r="T6" s="14">
        <v>5</v>
      </c>
      <c r="U6" s="14">
        <v>5</v>
      </c>
      <c r="V6" s="14">
        <v>5</v>
      </c>
      <c r="W6" s="14">
        <v>5</v>
      </c>
      <c r="X6" s="14">
        <v>5</v>
      </c>
      <c r="Y6" s="14">
        <v>5</v>
      </c>
      <c r="Z6" s="14">
        <v>5</v>
      </c>
      <c r="AA6" s="14">
        <v>5</v>
      </c>
      <c r="AB6" s="14">
        <v>5</v>
      </c>
      <c r="AC6" s="14">
        <v>5</v>
      </c>
      <c r="AD6" s="14">
        <v>5</v>
      </c>
      <c r="AE6" s="14">
        <v>5</v>
      </c>
      <c r="AF6" s="14">
        <v>5</v>
      </c>
      <c r="AG6" s="14">
        <v>5</v>
      </c>
      <c r="AH6" s="14">
        <v>5</v>
      </c>
      <c r="AI6" s="14">
        <v>5</v>
      </c>
      <c r="AJ6" s="14">
        <v>5</v>
      </c>
      <c r="AK6" s="14">
        <v>5</v>
      </c>
      <c r="AL6" s="14">
        <v>5</v>
      </c>
      <c r="AM6" s="14">
        <v>5</v>
      </c>
      <c r="AN6" s="14">
        <v>5</v>
      </c>
      <c r="AO6" s="15">
        <f>COUNTIF(C6:AN6,"&lt;5")</f>
        <v>2</v>
      </c>
    </row>
    <row r="7" spans="1:41" s="7" customFormat="1" x14ac:dyDescent="0.2">
      <c r="A7" s="16" t="s">
        <v>87</v>
      </c>
      <c r="B7" s="17"/>
      <c r="C7" s="18">
        <f>IF(C6="","",SUM(C4:C6))</f>
        <v>15</v>
      </c>
      <c r="D7" s="18">
        <f t="shared" ref="D7:AN7" si="0">IF(D6="","",SUM(D4:D6))</f>
        <v>15</v>
      </c>
      <c r="E7" s="18">
        <f t="shared" si="0"/>
        <v>15</v>
      </c>
      <c r="F7" s="18">
        <f t="shared" si="0"/>
        <v>15</v>
      </c>
      <c r="G7" s="18">
        <f t="shared" si="0"/>
        <v>15</v>
      </c>
      <c r="H7" s="18">
        <f t="shared" si="0"/>
        <v>15</v>
      </c>
      <c r="I7" s="18">
        <f t="shared" si="0"/>
        <v>15</v>
      </c>
      <c r="J7" s="18">
        <f t="shared" si="0"/>
        <v>15</v>
      </c>
      <c r="K7" s="18">
        <f t="shared" si="0"/>
        <v>15</v>
      </c>
      <c r="L7" s="18">
        <f t="shared" si="0"/>
        <v>15</v>
      </c>
      <c r="M7" s="18">
        <f t="shared" si="0"/>
        <v>15</v>
      </c>
      <c r="N7" s="18">
        <f t="shared" si="0"/>
        <v>10</v>
      </c>
      <c r="O7" s="18">
        <f t="shared" si="0"/>
        <v>15</v>
      </c>
      <c r="P7" s="18">
        <f t="shared" si="0"/>
        <v>15</v>
      </c>
      <c r="Q7" s="18">
        <f t="shared" si="0"/>
        <v>15</v>
      </c>
      <c r="R7" s="18">
        <f t="shared" si="0"/>
        <v>10</v>
      </c>
      <c r="S7" s="18">
        <f t="shared" si="0"/>
        <v>15</v>
      </c>
      <c r="T7" s="18">
        <f t="shared" si="0"/>
        <v>15</v>
      </c>
      <c r="U7" s="18">
        <f t="shared" si="0"/>
        <v>15</v>
      </c>
      <c r="V7" s="18">
        <f t="shared" si="0"/>
        <v>15</v>
      </c>
      <c r="W7" s="18">
        <f t="shared" si="0"/>
        <v>15</v>
      </c>
      <c r="X7" s="18">
        <f t="shared" si="0"/>
        <v>15</v>
      </c>
      <c r="Y7" s="18">
        <f t="shared" si="0"/>
        <v>15</v>
      </c>
      <c r="Z7" s="18">
        <f t="shared" si="0"/>
        <v>15</v>
      </c>
      <c r="AA7" s="18">
        <f t="shared" si="0"/>
        <v>15</v>
      </c>
      <c r="AB7" s="18">
        <f t="shared" si="0"/>
        <v>15</v>
      </c>
      <c r="AC7" s="18">
        <f t="shared" si="0"/>
        <v>15</v>
      </c>
      <c r="AD7" s="18">
        <f t="shared" si="0"/>
        <v>15</v>
      </c>
      <c r="AE7" s="18">
        <f t="shared" si="0"/>
        <v>15</v>
      </c>
      <c r="AF7" s="18">
        <f t="shared" si="0"/>
        <v>15</v>
      </c>
      <c r="AG7" s="18">
        <f t="shared" si="0"/>
        <v>15</v>
      </c>
      <c r="AH7" s="18">
        <f t="shared" si="0"/>
        <v>15</v>
      </c>
      <c r="AI7" s="18">
        <f t="shared" si="0"/>
        <v>15</v>
      </c>
      <c r="AJ7" s="18">
        <f t="shared" si="0"/>
        <v>15</v>
      </c>
      <c r="AK7" s="18">
        <f t="shared" si="0"/>
        <v>15</v>
      </c>
      <c r="AL7" s="18">
        <f t="shared" si="0"/>
        <v>15</v>
      </c>
      <c r="AM7" s="18">
        <f t="shared" si="0"/>
        <v>15</v>
      </c>
      <c r="AN7" s="18">
        <f t="shared" si="0"/>
        <v>15</v>
      </c>
      <c r="AO7" s="15">
        <f>COUNTIF(C7:AN7,"&lt;15")</f>
        <v>2</v>
      </c>
    </row>
    <row r="8" spans="1:41" x14ac:dyDescent="0.2">
      <c r="A8" s="19" t="s">
        <v>88</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1"/>
    </row>
    <row r="9" spans="1:41" ht="25.5" customHeight="1" x14ac:dyDescent="0.2">
      <c r="A9" s="12" t="s">
        <v>89</v>
      </c>
      <c r="B9" s="22" t="s">
        <v>82</v>
      </c>
      <c r="C9" s="14" t="s">
        <v>90</v>
      </c>
      <c r="D9" s="14" t="s">
        <v>90</v>
      </c>
      <c r="E9" s="14" t="s">
        <v>90</v>
      </c>
      <c r="F9" s="14" t="s">
        <v>90</v>
      </c>
      <c r="G9" s="14" t="s">
        <v>90</v>
      </c>
      <c r="H9" s="14" t="s">
        <v>90</v>
      </c>
      <c r="I9" s="14" t="s">
        <v>90</v>
      </c>
      <c r="J9" s="14" t="s">
        <v>90</v>
      </c>
      <c r="K9" s="14" t="s">
        <v>90</v>
      </c>
      <c r="L9" s="14" t="s">
        <v>90</v>
      </c>
      <c r="M9" s="14" t="s">
        <v>90</v>
      </c>
      <c r="N9" s="14" t="s">
        <v>90</v>
      </c>
      <c r="O9" s="14" t="s">
        <v>90</v>
      </c>
      <c r="P9" s="14" t="s">
        <v>90</v>
      </c>
      <c r="Q9" s="14" t="s">
        <v>90</v>
      </c>
      <c r="R9" s="14" t="s">
        <v>90</v>
      </c>
      <c r="S9" s="14" t="s">
        <v>90</v>
      </c>
      <c r="T9" s="14" t="s">
        <v>90</v>
      </c>
      <c r="U9" s="14" t="s">
        <v>90</v>
      </c>
      <c r="V9" s="14" t="s">
        <v>90</v>
      </c>
      <c r="W9" s="14" t="s">
        <v>90</v>
      </c>
      <c r="X9" s="14" t="s">
        <v>90</v>
      </c>
      <c r="Y9" s="14" t="s">
        <v>90</v>
      </c>
      <c r="Z9" s="14" t="s">
        <v>90</v>
      </c>
      <c r="AA9" s="14" t="s">
        <v>90</v>
      </c>
      <c r="AB9" s="14" t="s">
        <v>90</v>
      </c>
      <c r="AC9" s="14" t="s">
        <v>90</v>
      </c>
      <c r="AD9" s="14" t="s">
        <v>90</v>
      </c>
      <c r="AE9" s="14" t="s">
        <v>90</v>
      </c>
      <c r="AF9" s="14" t="s">
        <v>90</v>
      </c>
      <c r="AG9" s="14" t="s">
        <v>90</v>
      </c>
      <c r="AH9" s="14" t="s">
        <v>90</v>
      </c>
      <c r="AI9" s="14" t="s">
        <v>90</v>
      </c>
      <c r="AJ9" s="14" t="s">
        <v>90</v>
      </c>
      <c r="AK9" s="14" t="s">
        <v>90</v>
      </c>
      <c r="AL9" s="14" t="s">
        <v>90</v>
      </c>
      <c r="AM9" s="14" t="s">
        <v>90</v>
      </c>
      <c r="AN9" s="14" t="s">
        <v>90</v>
      </c>
      <c r="AO9" s="15">
        <f>COUNTIF(C9:AN9,"N")</f>
        <v>0</v>
      </c>
    </row>
    <row r="10" spans="1:41" x14ac:dyDescent="0.2">
      <c r="A10" s="12" t="s">
        <v>91</v>
      </c>
      <c r="B10" s="23"/>
      <c r="C10" s="14" t="s">
        <v>90</v>
      </c>
      <c r="D10" s="14" t="s">
        <v>90</v>
      </c>
      <c r="E10" s="14" t="s">
        <v>90</v>
      </c>
      <c r="F10" s="14" t="s">
        <v>90</v>
      </c>
      <c r="G10" s="14" t="s">
        <v>90</v>
      </c>
      <c r="H10" s="14" t="s">
        <v>90</v>
      </c>
      <c r="I10" s="14" t="s">
        <v>90</v>
      </c>
      <c r="J10" s="14" t="s">
        <v>90</v>
      </c>
      <c r="K10" s="14" t="s">
        <v>90</v>
      </c>
      <c r="L10" s="14" t="s">
        <v>90</v>
      </c>
      <c r="M10" s="14" t="s">
        <v>90</v>
      </c>
      <c r="N10" s="14" t="s">
        <v>90</v>
      </c>
      <c r="O10" s="14" t="s">
        <v>90</v>
      </c>
      <c r="P10" s="14" t="s">
        <v>90</v>
      </c>
      <c r="Q10" s="14" t="s">
        <v>90</v>
      </c>
      <c r="R10" s="14" t="s">
        <v>90</v>
      </c>
      <c r="S10" s="14" t="s">
        <v>90</v>
      </c>
      <c r="T10" s="14" t="s">
        <v>90</v>
      </c>
      <c r="U10" s="14" t="s">
        <v>90</v>
      </c>
      <c r="V10" s="14" t="s">
        <v>90</v>
      </c>
      <c r="W10" s="14" t="s">
        <v>90</v>
      </c>
      <c r="X10" s="14" t="s">
        <v>90</v>
      </c>
      <c r="Y10" s="14" t="s">
        <v>90</v>
      </c>
      <c r="Z10" s="14" t="s">
        <v>90</v>
      </c>
      <c r="AA10" s="14" t="s">
        <v>90</v>
      </c>
      <c r="AB10" s="14" t="s">
        <v>90</v>
      </c>
      <c r="AC10" s="14" t="s">
        <v>90</v>
      </c>
      <c r="AD10" s="14" t="s">
        <v>90</v>
      </c>
      <c r="AE10" s="14" t="s">
        <v>90</v>
      </c>
      <c r="AF10" s="14" t="s">
        <v>90</v>
      </c>
      <c r="AG10" s="14" t="s">
        <v>90</v>
      </c>
      <c r="AH10" s="14" t="s">
        <v>90</v>
      </c>
      <c r="AI10" s="14" t="s">
        <v>90</v>
      </c>
      <c r="AJ10" s="14" t="s">
        <v>90</v>
      </c>
      <c r="AK10" s="14" t="s">
        <v>90</v>
      </c>
      <c r="AL10" s="14" t="s">
        <v>90</v>
      </c>
      <c r="AM10" s="14" t="s">
        <v>90</v>
      </c>
      <c r="AN10" s="14" t="s">
        <v>90</v>
      </c>
      <c r="AO10" s="15">
        <f>COUNTIF(C10:AN10,"N")</f>
        <v>0</v>
      </c>
    </row>
    <row r="11" spans="1:41" x14ac:dyDescent="0.2">
      <c r="A11" s="12" t="s">
        <v>92</v>
      </c>
      <c r="B11" s="24" t="s">
        <v>84</v>
      </c>
      <c r="C11" s="14" t="s">
        <v>90</v>
      </c>
      <c r="D11" s="14" t="s">
        <v>90</v>
      </c>
      <c r="E11" s="14" t="s">
        <v>90</v>
      </c>
      <c r="F11" s="14" t="s">
        <v>90</v>
      </c>
      <c r="G11" s="14" t="s">
        <v>90</v>
      </c>
      <c r="H11" s="14" t="s">
        <v>90</v>
      </c>
      <c r="I11" s="14" t="s">
        <v>90</v>
      </c>
      <c r="J11" s="14" t="s">
        <v>90</v>
      </c>
      <c r="K11" s="14" t="s">
        <v>90</v>
      </c>
      <c r="L11" s="14" t="s">
        <v>90</v>
      </c>
      <c r="M11" s="14" t="s">
        <v>90</v>
      </c>
      <c r="N11" s="14" t="s">
        <v>90</v>
      </c>
      <c r="O11" s="14" t="s">
        <v>90</v>
      </c>
      <c r="P11" s="14" t="s">
        <v>90</v>
      </c>
      <c r="Q11" s="14" t="s">
        <v>90</v>
      </c>
      <c r="R11" s="14" t="s">
        <v>90</v>
      </c>
      <c r="S11" s="14" t="s">
        <v>90</v>
      </c>
      <c r="T11" s="14" t="s">
        <v>90</v>
      </c>
      <c r="U11" s="14" t="s">
        <v>90</v>
      </c>
      <c r="V11" s="14" t="s">
        <v>90</v>
      </c>
      <c r="W11" s="14" t="s">
        <v>90</v>
      </c>
      <c r="X11" s="14" t="s">
        <v>90</v>
      </c>
      <c r="Y11" s="14" t="s">
        <v>90</v>
      </c>
      <c r="Z11" s="14" t="s">
        <v>90</v>
      </c>
      <c r="AA11" s="14" t="s">
        <v>90</v>
      </c>
      <c r="AB11" s="14" t="s">
        <v>90</v>
      </c>
      <c r="AC11" s="14" t="s">
        <v>90</v>
      </c>
      <c r="AD11" s="14" t="s">
        <v>90</v>
      </c>
      <c r="AE11" s="14" t="s">
        <v>90</v>
      </c>
      <c r="AF11" s="14" t="s">
        <v>90</v>
      </c>
      <c r="AG11" s="14" t="s">
        <v>90</v>
      </c>
      <c r="AH11" s="14" t="s">
        <v>90</v>
      </c>
      <c r="AI11" s="14" t="s">
        <v>90</v>
      </c>
      <c r="AJ11" s="14" t="s">
        <v>90</v>
      </c>
      <c r="AK11" s="14" t="s">
        <v>90</v>
      </c>
      <c r="AL11" s="14" t="s">
        <v>90</v>
      </c>
      <c r="AM11" s="14" t="s">
        <v>90</v>
      </c>
      <c r="AN11" s="14" t="s">
        <v>90</v>
      </c>
      <c r="AO11" s="15">
        <f t="shared" ref="AO11:AO48" si="1">COUNTIF(C11:AN11,"N")</f>
        <v>0</v>
      </c>
    </row>
    <row r="12" spans="1:41" ht="51" x14ac:dyDescent="0.2">
      <c r="A12" s="12" t="s">
        <v>93</v>
      </c>
      <c r="B12" s="25"/>
      <c r="C12" s="14" t="s">
        <v>90</v>
      </c>
      <c r="D12" s="14" t="s">
        <v>90</v>
      </c>
      <c r="E12" s="14" t="s">
        <v>90</v>
      </c>
      <c r="F12" s="14" t="s">
        <v>90</v>
      </c>
      <c r="G12" s="14" t="s">
        <v>90</v>
      </c>
      <c r="H12" s="14" t="s">
        <v>90</v>
      </c>
      <c r="I12" s="14" t="s">
        <v>90</v>
      </c>
      <c r="J12" s="14" t="s">
        <v>90</v>
      </c>
      <c r="K12" s="14" t="s">
        <v>90</v>
      </c>
      <c r="L12" s="14" t="s">
        <v>90</v>
      </c>
      <c r="M12" s="14" t="s">
        <v>90</v>
      </c>
      <c r="N12" s="14" t="s">
        <v>90</v>
      </c>
      <c r="O12" s="14" t="s">
        <v>90</v>
      </c>
      <c r="P12" s="14" t="s">
        <v>90</v>
      </c>
      <c r="Q12" s="14" t="s">
        <v>90</v>
      </c>
      <c r="R12" s="14" t="s">
        <v>90</v>
      </c>
      <c r="S12" s="14" t="s">
        <v>90</v>
      </c>
      <c r="T12" s="14" t="s">
        <v>90</v>
      </c>
      <c r="U12" s="14" t="s">
        <v>90</v>
      </c>
      <c r="V12" s="14" t="s">
        <v>90</v>
      </c>
      <c r="W12" s="14" t="s">
        <v>90</v>
      </c>
      <c r="X12" s="14" t="s">
        <v>90</v>
      </c>
      <c r="Y12" s="14" t="s">
        <v>90</v>
      </c>
      <c r="Z12" s="14" t="s">
        <v>90</v>
      </c>
      <c r="AA12" s="14" t="s">
        <v>90</v>
      </c>
      <c r="AB12" s="14" t="s">
        <v>90</v>
      </c>
      <c r="AC12" s="14" t="s">
        <v>90</v>
      </c>
      <c r="AD12" s="14" t="s">
        <v>90</v>
      </c>
      <c r="AE12" s="14" t="s">
        <v>90</v>
      </c>
      <c r="AF12" s="14" t="s">
        <v>90</v>
      </c>
      <c r="AG12" s="14" t="s">
        <v>90</v>
      </c>
      <c r="AH12" s="14" t="s">
        <v>90</v>
      </c>
      <c r="AI12" s="14" t="s">
        <v>90</v>
      </c>
      <c r="AJ12" s="14" t="s">
        <v>90</v>
      </c>
      <c r="AK12" s="14" t="s">
        <v>90</v>
      </c>
      <c r="AL12" s="14" t="s">
        <v>90</v>
      </c>
      <c r="AM12" s="14" t="s">
        <v>90</v>
      </c>
      <c r="AN12" s="14" t="s">
        <v>90</v>
      </c>
      <c r="AO12" s="15">
        <f t="shared" si="1"/>
        <v>0</v>
      </c>
    </row>
    <row r="13" spans="1:41" x14ac:dyDescent="0.2">
      <c r="A13" s="12" t="s">
        <v>94</v>
      </c>
      <c r="B13" s="25"/>
      <c r="C13" s="14" t="s">
        <v>90</v>
      </c>
      <c r="D13" s="14" t="s">
        <v>90</v>
      </c>
      <c r="E13" s="14" t="s">
        <v>90</v>
      </c>
      <c r="F13" s="14" t="s">
        <v>90</v>
      </c>
      <c r="G13" s="14" t="s">
        <v>90</v>
      </c>
      <c r="H13" s="14" t="s">
        <v>90</v>
      </c>
      <c r="I13" s="14" t="s">
        <v>90</v>
      </c>
      <c r="J13" s="14" t="s">
        <v>90</v>
      </c>
      <c r="K13" s="14" t="s">
        <v>90</v>
      </c>
      <c r="L13" s="14" t="s">
        <v>90</v>
      </c>
      <c r="M13" s="14" t="s">
        <v>90</v>
      </c>
      <c r="N13" s="14" t="s">
        <v>90</v>
      </c>
      <c r="O13" s="14" t="s">
        <v>90</v>
      </c>
      <c r="P13" s="14" t="s">
        <v>90</v>
      </c>
      <c r="Q13" s="14" t="s">
        <v>90</v>
      </c>
      <c r="R13" s="14" t="s">
        <v>90</v>
      </c>
      <c r="S13" s="14" t="s">
        <v>90</v>
      </c>
      <c r="T13" s="14" t="s">
        <v>90</v>
      </c>
      <c r="U13" s="14" t="s">
        <v>90</v>
      </c>
      <c r="V13" s="14" t="s">
        <v>90</v>
      </c>
      <c r="W13" s="14" t="s">
        <v>90</v>
      </c>
      <c r="X13" s="14" t="s">
        <v>90</v>
      </c>
      <c r="Y13" s="14" t="s">
        <v>90</v>
      </c>
      <c r="Z13" s="14" t="s">
        <v>90</v>
      </c>
      <c r="AA13" s="14" t="s">
        <v>90</v>
      </c>
      <c r="AB13" s="14" t="s">
        <v>90</v>
      </c>
      <c r="AC13" s="14" t="s">
        <v>90</v>
      </c>
      <c r="AD13" s="14" t="s">
        <v>90</v>
      </c>
      <c r="AE13" s="14" t="s">
        <v>90</v>
      </c>
      <c r="AF13" s="14" t="s">
        <v>90</v>
      </c>
      <c r="AG13" s="14" t="s">
        <v>90</v>
      </c>
      <c r="AH13" s="14" t="s">
        <v>90</v>
      </c>
      <c r="AI13" s="14" t="s">
        <v>90</v>
      </c>
      <c r="AJ13" s="14" t="s">
        <v>90</v>
      </c>
      <c r="AK13" s="14" t="s">
        <v>90</v>
      </c>
      <c r="AL13" s="14" t="s">
        <v>90</v>
      </c>
      <c r="AM13" s="14" t="s">
        <v>90</v>
      </c>
      <c r="AN13" s="14" t="s">
        <v>90</v>
      </c>
      <c r="AO13" s="15">
        <f t="shared" si="1"/>
        <v>0</v>
      </c>
    </row>
    <row r="14" spans="1:41" ht="51" x14ac:dyDescent="0.2">
      <c r="A14" s="12" t="s">
        <v>95</v>
      </c>
      <c r="B14" s="25"/>
      <c r="C14" s="14" t="s">
        <v>90</v>
      </c>
      <c r="D14" s="14" t="s">
        <v>90</v>
      </c>
      <c r="E14" s="14" t="s">
        <v>90</v>
      </c>
      <c r="F14" s="14" t="s">
        <v>90</v>
      </c>
      <c r="G14" s="14" t="s">
        <v>90</v>
      </c>
      <c r="H14" s="14" t="s">
        <v>90</v>
      </c>
      <c r="I14" s="14" t="s">
        <v>90</v>
      </c>
      <c r="J14" s="14" t="s">
        <v>90</v>
      </c>
      <c r="K14" s="14" t="s">
        <v>90</v>
      </c>
      <c r="L14" s="14" t="s">
        <v>90</v>
      </c>
      <c r="M14" s="14" t="s">
        <v>90</v>
      </c>
      <c r="N14" s="14" t="s">
        <v>90</v>
      </c>
      <c r="O14" s="14" t="s">
        <v>90</v>
      </c>
      <c r="P14" s="14" t="s">
        <v>90</v>
      </c>
      <c r="Q14" s="14" t="s">
        <v>90</v>
      </c>
      <c r="R14" s="14" t="s">
        <v>90</v>
      </c>
      <c r="S14" s="14" t="s">
        <v>90</v>
      </c>
      <c r="T14" s="14" t="s">
        <v>90</v>
      </c>
      <c r="U14" s="14" t="s">
        <v>90</v>
      </c>
      <c r="V14" s="14" t="s">
        <v>90</v>
      </c>
      <c r="W14" s="14" t="s">
        <v>90</v>
      </c>
      <c r="X14" s="14" t="s">
        <v>90</v>
      </c>
      <c r="Y14" s="14" t="s">
        <v>90</v>
      </c>
      <c r="Z14" s="14" t="s">
        <v>90</v>
      </c>
      <c r="AA14" s="14" t="s">
        <v>90</v>
      </c>
      <c r="AB14" s="14" t="s">
        <v>90</v>
      </c>
      <c r="AC14" s="14" t="s">
        <v>90</v>
      </c>
      <c r="AD14" s="14" t="s">
        <v>90</v>
      </c>
      <c r="AE14" s="14" t="s">
        <v>90</v>
      </c>
      <c r="AF14" s="14" t="s">
        <v>90</v>
      </c>
      <c r="AG14" s="14" t="s">
        <v>90</v>
      </c>
      <c r="AH14" s="14" t="s">
        <v>90</v>
      </c>
      <c r="AI14" s="14" t="s">
        <v>90</v>
      </c>
      <c r="AJ14" s="14" t="s">
        <v>90</v>
      </c>
      <c r="AK14" s="14" t="s">
        <v>90</v>
      </c>
      <c r="AL14" s="14" t="s">
        <v>90</v>
      </c>
      <c r="AM14" s="14" t="s">
        <v>90</v>
      </c>
      <c r="AN14" s="14" t="s">
        <v>90</v>
      </c>
      <c r="AO14" s="15">
        <f t="shared" si="1"/>
        <v>0</v>
      </c>
    </row>
    <row r="15" spans="1:41" ht="25.5" x14ac:dyDescent="0.2">
      <c r="A15" s="12" t="s">
        <v>96</v>
      </c>
      <c r="B15" s="25"/>
      <c r="C15" s="14" t="s">
        <v>90</v>
      </c>
      <c r="D15" s="14" t="s">
        <v>90</v>
      </c>
      <c r="E15" s="14" t="s">
        <v>90</v>
      </c>
      <c r="F15" s="14" t="s">
        <v>90</v>
      </c>
      <c r="G15" s="14" t="s">
        <v>90</v>
      </c>
      <c r="H15" s="14" t="s">
        <v>90</v>
      </c>
      <c r="I15" s="14" t="s">
        <v>90</v>
      </c>
      <c r="J15" s="14" t="s">
        <v>90</v>
      </c>
      <c r="K15" s="14" t="s">
        <v>90</v>
      </c>
      <c r="L15" s="14" t="s">
        <v>90</v>
      </c>
      <c r="M15" s="14" t="s">
        <v>90</v>
      </c>
      <c r="N15" s="14" t="s">
        <v>90</v>
      </c>
      <c r="O15" s="14" t="s">
        <v>90</v>
      </c>
      <c r="P15" s="14" t="s">
        <v>90</v>
      </c>
      <c r="Q15" s="14" t="s">
        <v>90</v>
      </c>
      <c r="R15" s="14" t="s">
        <v>90</v>
      </c>
      <c r="S15" s="14" t="s">
        <v>90</v>
      </c>
      <c r="T15" s="14" t="s">
        <v>90</v>
      </c>
      <c r="U15" s="14" t="s">
        <v>90</v>
      </c>
      <c r="V15" s="14" t="s">
        <v>90</v>
      </c>
      <c r="W15" s="14" t="s">
        <v>90</v>
      </c>
      <c r="X15" s="14" t="s">
        <v>90</v>
      </c>
      <c r="Y15" s="14" t="s">
        <v>90</v>
      </c>
      <c r="Z15" s="14" t="s">
        <v>90</v>
      </c>
      <c r="AA15" s="14" t="s">
        <v>90</v>
      </c>
      <c r="AB15" s="14" t="s">
        <v>90</v>
      </c>
      <c r="AC15" s="14" t="s">
        <v>90</v>
      </c>
      <c r="AD15" s="14" t="s">
        <v>90</v>
      </c>
      <c r="AE15" s="14" t="s">
        <v>90</v>
      </c>
      <c r="AF15" s="14" t="s">
        <v>90</v>
      </c>
      <c r="AG15" s="14" t="s">
        <v>90</v>
      </c>
      <c r="AH15" s="14" t="s">
        <v>90</v>
      </c>
      <c r="AI15" s="14" t="s">
        <v>90</v>
      </c>
      <c r="AJ15" s="14" t="s">
        <v>90</v>
      </c>
      <c r="AK15" s="14" t="s">
        <v>90</v>
      </c>
      <c r="AL15" s="14" t="s">
        <v>90</v>
      </c>
      <c r="AM15" s="14" t="s">
        <v>90</v>
      </c>
      <c r="AN15" s="14" t="s">
        <v>90</v>
      </c>
      <c r="AO15" s="15">
        <f t="shared" si="1"/>
        <v>0</v>
      </c>
    </row>
    <row r="16" spans="1:41" ht="38.25" x14ac:dyDescent="0.2">
      <c r="A16" s="12" t="s">
        <v>97</v>
      </c>
      <c r="B16" s="25"/>
      <c r="C16" s="14" t="s">
        <v>90</v>
      </c>
      <c r="D16" s="14" t="s">
        <v>90</v>
      </c>
      <c r="E16" s="14" t="s">
        <v>90</v>
      </c>
      <c r="F16" s="14" t="s">
        <v>90</v>
      </c>
      <c r="G16" s="14" t="s">
        <v>90</v>
      </c>
      <c r="H16" s="14" t="s">
        <v>90</v>
      </c>
      <c r="I16" s="14" t="s">
        <v>90</v>
      </c>
      <c r="J16" s="14" t="s">
        <v>90</v>
      </c>
      <c r="K16" s="14" t="s">
        <v>90</v>
      </c>
      <c r="L16" s="14" t="s">
        <v>90</v>
      </c>
      <c r="M16" s="14" t="s">
        <v>90</v>
      </c>
      <c r="N16" s="14" t="s">
        <v>90</v>
      </c>
      <c r="O16" s="14" t="s">
        <v>90</v>
      </c>
      <c r="P16" s="14" t="s">
        <v>90</v>
      </c>
      <c r="Q16" s="14" t="s">
        <v>90</v>
      </c>
      <c r="R16" s="14" t="s">
        <v>90</v>
      </c>
      <c r="S16" s="14" t="s">
        <v>90</v>
      </c>
      <c r="T16" s="14" t="s">
        <v>90</v>
      </c>
      <c r="U16" s="14" t="s">
        <v>90</v>
      </c>
      <c r="V16" s="14" t="s">
        <v>90</v>
      </c>
      <c r="W16" s="14" t="s">
        <v>90</v>
      </c>
      <c r="X16" s="14" t="s">
        <v>90</v>
      </c>
      <c r="Y16" s="14" t="s">
        <v>90</v>
      </c>
      <c r="Z16" s="14" t="s">
        <v>90</v>
      </c>
      <c r="AA16" s="14" t="s">
        <v>90</v>
      </c>
      <c r="AB16" s="14" t="s">
        <v>90</v>
      </c>
      <c r="AC16" s="14" t="s">
        <v>90</v>
      </c>
      <c r="AD16" s="14" t="s">
        <v>90</v>
      </c>
      <c r="AE16" s="14" t="s">
        <v>90</v>
      </c>
      <c r="AF16" s="14" t="s">
        <v>90</v>
      </c>
      <c r="AG16" s="14" t="s">
        <v>90</v>
      </c>
      <c r="AH16" s="14" t="s">
        <v>90</v>
      </c>
      <c r="AI16" s="14" t="s">
        <v>90</v>
      </c>
      <c r="AJ16" s="14" t="s">
        <v>90</v>
      </c>
      <c r="AK16" s="14" t="s">
        <v>90</v>
      </c>
      <c r="AL16" s="14" t="s">
        <v>90</v>
      </c>
      <c r="AM16" s="14" t="s">
        <v>90</v>
      </c>
      <c r="AN16" s="14" t="s">
        <v>90</v>
      </c>
      <c r="AO16" s="15">
        <f t="shared" si="1"/>
        <v>0</v>
      </c>
    </row>
    <row r="17" spans="1:41" ht="25.5" x14ac:dyDescent="0.2">
      <c r="A17" s="12" t="s">
        <v>98</v>
      </c>
      <c r="B17" s="25"/>
      <c r="C17" s="14" t="s">
        <v>90</v>
      </c>
      <c r="D17" s="14" t="s">
        <v>90</v>
      </c>
      <c r="E17" s="14" t="s">
        <v>90</v>
      </c>
      <c r="F17" s="14" t="s">
        <v>90</v>
      </c>
      <c r="G17" s="14" t="s">
        <v>90</v>
      </c>
      <c r="H17" s="14" t="s">
        <v>90</v>
      </c>
      <c r="I17" s="14" t="s">
        <v>90</v>
      </c>
      <c r="J17" s="14" t="s">
        <v>90</v>
      </c>
      <c r="K17" s="14" t="s">
        <v>90</v>
      </c>
      <c r="L17" s="14" t="s">
        <v>90</v>
      </c>
      <c r="M17" s="14" t="s">
        <v>90</v>
      </c>
      <c r="N17" s="14" t="s">
        <v>90</v>
      </c>
      <c r="O17" s="14" t="s">
        <v>90</v>
      </c>
      <c r="P17" s="14" t="s">
        <v>90</v>
      </c>
      <c r="Q17" s="14" t="s">
        <v>90</v>
      </c>
      <c r="R17" s="14" t="s">
        <v>90</v>
      </c>
      <c r="S17" s="14" t="s">
        <v>90</v>
      </c>
      <c r="T17" s="14" t="s">
        <v>90</v>
      </c>
      <c r="U17" s="14" t="s">
        <v>90</v>
      </c>
      <c r="V17" s="14" t="s">
        <v>90</v>
      </c>
      <c r="W17" s="14" t="s">
        <v>90</v>
      </c>
      <c r="X17" s="14" t="s">
        <v>90</v>
      </c>
      <c r="Y17" s="14" t="s">
        <v>90</v>
      </c>
      <c r="Z17" s="14" t="s">
        <v>90</v>
      </c>
      <c r="AA17" s="14" t="s">
        <v>90</v>
      </c>
      <c r="AB17" s="14" t="s">
        <v>90</v>
      </c>
      <c r="AC17" s="14" t="s">
        <v>90</v>
      </c>
      <c r="AD17" s="14" t="s">
        <v>90</v>
      </c>
      <c r="AE17" s="14" t="s">
        <v>90</v>
      </c>
      <c r="AF17" s="14" t="s">
        <v>90</v>
      </c>
      <c r="AG17" s="14" t="s">
        <v>90</v>
      </c>
      <c r="AH17" s="14" t="s">
        <v>90</v>
      </c>
      <c r="AI17" s="14" t="s">
        <v>90</v>
      </c>
      <c r="AJ17" s="14" t="s">
        <v>90</v>
      </c>
      <c r="AK17" s="14" t="s">
        <v>90</v>
      </c>
      <c r="AL17" s="14" t="s">
        <v>90</v>
      </c>
      <c r="AM17" s="14" t="s">
        <v>90</v>
      </c>
      <c r="AN17" s="14" t="s">
        <v>90</v>
      </c>
      <c r="AO17" s="15">
        <f t="shared" si="1"/>
        <v>0</v>
      </c>
    </row>
    <row r="18" spans="1:41" ht="25.5" x14ac:dyDescent="0.2">
      <c r="A18" s="12" t="s">
        <v>99</v>
      </c>
      <c r="B18" s="25"/>
      <c r="C18" s="14" t="s">
        <v>90</v>
      </c>
      <c r="D18" s="14" t="s">
        <v>90</v>
      </c>
      <c r="E18" s="14" t="s">
        <v>90</v>
      </c>
      <c r="F18" s="14" t="s">
        <v>90</v>
      </c>
      <c r="G18" s="14" t="s">
        <v>90</v>
      </c>
      <c r="H18" s="14" t="s">
        <v>90</v>
      </c>
      <c r="I18" s="14" t="s">
        <v>90</v>
      </c>
      <c r="J18" s="14" t="s">
        <v>90</v>
      </c>
      <c r="K18" s="14" t="s">
        <v>90</v>
      </c>
      <c r="L18" s="14" t="s">
        <v>90</v>
      </c>
      <c r="M18" s="14" t="s">
        <v>90</v>
      </c>
      <c r="N18" s="14" t="s">
        <v>90</v>
      </c>
      <c r="O18" s="14" t="s">
        <v>90</v>
      </c>
      <c r="P18" s="14" t="s">
        <v>90</v>
      </c>
      <c r="Q18" s="14" t="s">
        <v>90</v>
      </c>
      <c r="R18" s="14" t="s">
        <v>90</v>
      </c>
      <c r="S18" s="14" t="s">
        <v>90</v>
      </c>
      <c r="T18" s="14" t="s">
        <v>90</v>
      </c>
      <c r="U18" s="14" t="s">
        <v>90</v>
      </c>
      <c r="V18" s="14" t="s">
        <v>90</v>
      </c>
      <c r="W18" s="14" t="s">
        <v>90</v>
      </c>
      <c r="X18" s="14" t="s">
        <v>90</v>
      </c>
      <c r="Y18" s="14" t="s">
        <v>90</v>
      </c>
      <c r="Z18" s="14" t="s">
        <v>90</v>
      </c>
      <c r="AA18" s="14" t="s">
        <v>90</v>
      </c>
      <c r="AB18" s="14" t="s">
        <v>90</v>
      </c>
      <c r="AC18" s="14" t="s">
        <v>90</v>
      </c>
      <c r="AD18" s="14" t="s">
        <v>90</v>
      </c>
      <c r="AE18" s="14" t="s">
        <v>90</v>
      </c>
      <c r="AF18" s="14" t="s">
        <v>90</v>
      </c>
      <c r="AG18" s="14" t="s">
        <v>90</v>
      </c>
      <c r="AH18" s="14" t="s">
        <v>90</v>
      </c>
      <c r="AI18" s="14" t="s">
        <v>90</v>
      </c>
      <c r="AJ18" s="14" t="s">
        <v>90</v>
      </c>
      <c r="AK18" s="14" t="s">
        <v>90</v>
      </c>
      <c r="AL18" s="14" t="s">
        <v>90</v>
      </c>
      <c r="AM18" s="14" t="s">
        <v>90</v>
      </c>
      <c r="AN18" s="14" t="s">
        <v>90</v>
      </c>
      <c r="AO18" s="15">
        <f t="shared" si="1"/>
        <v>0</v>
      </c>
    </row>
    <row r="19" spans="1:41" ht="27.6" customHeight="1" x14ac:dyDescent="0.2">
      <c r="A19" s="12" t="s">
        <v>100</v>
      </c>
      <c r="B19" s="26"/>
      <c r="C19" s="14" t="s">
        <v>90</v>
      </c>
      <c r="D19" s="14" t="s">
        <v>90</v>
      </c>
      <c r="E19" s="14" t="s">
        <v>90</v>
      </c>
      <c r="F19" s="14" t="s">
        <v>90</v>
      </c>
      <c r="G19" s="14" t="s">
        <v>90</v>
      </c>
      <c r="H19" s="14" t="s">
        <v>90</v>
      </c>
      <c r="I19" s="14" t="s">
        <v>90</v>
      </c>
      <c r="J19" s="14" t="s">
        <v>90</v>
      </c>
      <c r="K19" s="14" t="s">
        <v>90</v>
      </c>
      <c r="L19" s="14" t="s">
        <v>90</v>
      </c>
      <c r="M19" s="14" t="s">
        <v>90</v>
      </c>
      <c r="N19" s="14" t="s">
        <v>90</v>
      </c>
      <c r="O19" s="14" t="s">
        <v>90</v>
      </c>
      <c r="P19" s="14" t="s">
        <v>90</v>
      </c>
      <c r="Q19" s="14" t="s">
        <v>90</v>
      </c>
      <c r="R19" s="14" t="s">
        <v>90</v>
      </c>
      <c r="S19" s="14" t="s">
        <v>90</v>
      </c>
      <c r="T19" s="14" t="s">
        <v>90</v>
      </c>
      <c r="U19" s="14" t="s">
        <v>90</v>
      </c>
      <c r="V19" s="14" t="s">
        <v>90</v>
      </c>
      <c r="W19" s="14" t="s">
        <v>90</v>
      </c>
      <c r="X19" s="14" t="s">
        <v>90</v>
      </c>
      <c r="Y19" s="14" t="s">
        <v>90</v>
      </c>
      <c r="Z19" s="14" t="s">
        <v>90</v>
      </c>
      <c r="AA19" s="14" t="s">
        <v>90</v>
      </c>
      <c r="AB19" s="14" t="s">
        <v>90</v>
      </c>
      <c r="AC19" s="14" t="s">
        <v>90</v>
      </c>
      <c r="AD19" s="14" t="s">
        <v>90</v>
      </c>
      <c r="AE19" s="14" t="s">
        <v>90</v>
      </c>
      <c r="AF19" s="14" t="s">
        <v>90</v>
      </c>
      <c r="AG19" s="14" t="s">
        <v>90</v>
      </c>
      <c r="AH19" s="14" t="s">
        <v>90</v>
      </c>
      <c r="AI19" s="14" t="s">
        <v>90</v>
      </c>
      <c r="AJ19" s="14" t="s">
        <v>90</v>
      </c>
      <c r="AK19" s="14" t="s">
        <v>90</v>
      </c>
      <c r="AL19" s="14" t="s">
        <v>90</v>
      </c>
      <c r="AM19" s="14" t="s">
        <v>90</v>
      </c>
      <c r="AN19" s="14" t="s">
        <v>90</v>
      </c>
      <c r="AO19" s="15">
        <f t="shared" si="1"/>
        <v>0</v>
      </c>
    </row>
    <row r="20" spans="1:41" ht="25.5" x14ac:dyDescent="0.2">
      <c r="A20" s="12" t="s">
        <v>101</v>
      </c>
      <c r="B20" s="24" t="s">
        <v>82</v>
      </c>
      <c r="C20" s="14" t="s">
        <v>90</v>
      </c>
      <c r="D20" s="14" t="s">
        <v>90</v>
      </c>
      <c r="E20" s="14" t="s">
        <v>90</v>
      </c>
      <c r="F20" s="14" t="s">
        <v>90</v>
      </c>
      <c r="G20" s="14" t="s">
        <v>90</v>
      </c>
      <c r="H20" s="14" t="s">
        <v>90</v>
      </c>
      <c r="I20" s="14" t="s">
        <v>90</v>
      </c>
      <c r="J20" s="14" t="s">
        <v>90</v>
      </c>
      <c r="K20" s="14" t="s">
        <v>90</v>
      </c>
      <c r="L20" s="14" t="s">
        <v>90</v>
      </c>
      <c r="M20" s="14" t="s">
        <v>90</v>
      </c>
      <c r="N20" s="14" t="s">
        <v>90</v>
      </c>
      <c r="O20" s="14" t="s">
        <v>90</v>
      </c>
      <c r="P20" s="14" t="s">
        <v>90</v>
      </c>
      <c r="Q20" s="14" t="s">
        <v>90</v>
      </c>
      <c r="R20" s="14" t="s">
        <v>90</v>
      </c>
      <c r="S20" s="14" t="s">
        <v>90</v>
      </c>
      <c r="T20" s="14" t="s">
        <v>90</v>
      </c>
      <c r="U20" s="14" t="s">
        <v>90</v>
      </c>
      <c r="V20" s="14" t="s">
        <v>90</v>
      </c>
      <c r="W20" s="14" t="s">
        <v>90</v>
      </c>
      <c r="X20" s="14" t="s">
        <v>90</v>
      </c>
      <c r="Y20" s="14" t="s">
        <v>90</v>
      </c>
      <c r="Z20" s="14" t="s">
        <v>90</v>
      </c>
      <c r="AA20" s="14" t="s">
        <v>90</v>
      </c>
      <c r="AB20" s="14" t="s">
        <v>90</v>
      </c>
      <c r="AC20" s="14" t="s">
        <v>90</v>
      </c>
      <c r="AD20" s="14" t="s">
        <v>90</v>
      </c>
      <c r="AE20" s="14" t="s">
        <v>90</v>
      </c>
      <c r="AF20" s="14" t="s">
        <v>90</v>
      </c>
      <c r="AG20" s="14" t="s">
        <v>90</v>
      </c>
      <c r="AH20" s="14" t="s">
        <v>90</v>
      </c>
      <c r="AI20" s="14" t="s">
        <v>90</v>
      </c>
      <c r="AJ20" s="14" t="s">
        <v>90</v>
      </c>
      <c r="AK20" s="14" t="s">
        <v>90</v>
      </c>
      <c r="AL20" s="14" t="s">
        <v>90</v>
      </c>
      <c r="AM20" s="14" t="s">
        <v>90</v>
      </c>
      <c r="AN20" s="14" t="s">
        <v>90</v>
      </c>
      <c r="AO20" s="15">
        <f t="shared" si="1"/>
        <v>0</v>
      </c>
    </row>
    <row r="21" spans="1:41" x14ac:dyDescent="0.2">
      <c r="A21" s="12" t="s">
        <v>102</v>
      </c>
      <c r="B21" s="25"/>
      <c r="C21" s="14" t="s">
        <v>90</v>
      </c>
      <c r="D21" s="14" t="s">
        <v>90</v>
      </c>
      <c r="E21" s="14" t="s">
        <v>90</v>
      </c>
      <c r="F21" s="14" t="s">
        <v>90</v>
      </c>
      <c r="G21" s="14" t="s">
        <v>90</v>
      </c>
      <c r="H21" s="14" t="s">
        <v>90</v>
      </c>
      <c r="I21" s="14" t="s">
        <v>90</v>
      </c>
      <c r="J21" s="14" t="s">
        <v>90</v>
      </c>
      <c r="K21" s="14" t="s">
        <v>90</v>
      </c>
      <c r="L21" s="14" t="s">
        <v>90</v>
      </c>
      <c r="M21" s="14" t="s">
        <v>90</v>
      </c>
      <c r="N21" s="14" t="s">
        <v>90</v>
      </c>
      <c r="O21" s="14" t="s">
        <v>90</v>
      </c>
      <c r="P21" s="14" t="s">
        <v>90</v>
      </c>
      <c r="Q21" s="14" t="s">
        <v>90</v>
      </c>
      <c r="R21" s="14" t="s">
        <v>90</v>
      </c>
      <c r="S21" s="14" t="s">
        <v>90</v>
      </c>
      <c r="T21" s="14" t="s">
        <v>90</v>
      </c>
      <c r="U21" s="14" t="s">
        <v>90</v>
      </c>
      <c r="V21" s="14" t="s">
        <v>90</v>
      </c>
      <c r="W21" s="14" t="s">
        <v>90</v>
      </c>
      <c r="X21" s="14" t="s">
        <v>90</v>
      </c>
      <c r="Y21" s="14" t="s">
        <v>90</v>
      </c>
      <c r="Z21" s="14" t="s">
        <v>90</v>
      </c>
      <c r="AA21" s="14" t="s">
        <v>90</v>
      </c>
      <c r="AB21" s="14" t="s">
        <v>90</v>
      </c>
      <c r="AC21" s="14" t="s">
        <v>90</v>
      </c>
      <c r="AD21" s="14" t="s">
        <v>90</v>
      </c>
      <c r="AE21" s="14" t="s">
        <v>90</v>
      </c>
      <c r="AF21" s="14" t="s">
        <v>90</v>
      </c>
      <c r="AG21" s="14" t="s">
        <v>90</v>
      </c>
      <c r="AH21" s="14" t="s">
        <v>90</v>
      </c>
      <c r="AI21" s="14" t="s">
        <v>90</v>
      </c>
      <c r="AJ21" s="14" t="s">
        <v>90</v>
      </c>
      <c r="AK21" s="14" t="s">
        <v>90</v>
      </c>
      <c r="AL21" s="14" t="s">
        <v>90</v>
      </c>
      <c r="AM21" s="14" t="s">
        <v>90</v>
      </c>
      <c r="AN21" s="14" t="s">
        <v>90</v>
      </c>
      <c r="AO21" s="15">
        <f t="shared" si="1"/>
        <v>0</v>
      </c>
    </row>
    <row r="22" spans="1:41" ht="25.5" x14ac:dyDescent="0.2">
      <c r="A22" s="12" t="s">
        <v>103</v>
      </c>
      <c r="B22" s="25"/>
      <c r="C22" s="14" t="s">
        <v>90</v>
      </c>
      <c r="D22" s="14" t="s">
        <v>90</v>
      </c>
      <c r="E22" s="14" t="s">
        <v>90</v>
      </c>
      <c r="F22" s="14" t="s">
        <v>90</v>
      </c>
      <c r="G22" s="14" t="s">
        <v>90</v>
      </c>
      <c r="H22" s="14" t="s">
        <v>90</v>
      </c>
      <c r="I22" s="14" t="s">
        <v>90</v>
      </c>
      <c r="J22" s="14" t="s">
        <v>90</v>
      </c>
      <c r="K22" s="14" t="s">
        <v>90</v>
      </c>
      <c r="L22" s="14" t="s">
        <v>90</v>
      </c>
      <c r="M22" s="14" t="s">
        <v>90</v>
      </c>
      <c r="N22" s="14" t="s">
        <v>90</v>
      </c>
      <c r="O22" s="14" t="s">
        <v>90</v>
      </c>
      <c r="P22" s="14" t="s">
        <v>90</v>
      </c>
      <c r="Q22" s="14" t="s">
        <v>90</v>
      </c>
      <c r="R22" s="14" t="s">
        <v>90</v>
      </c>
      <c r="S22" s="14" t="s">
        <v>90</v>
      </c>
      <c r="T22" s="14" t="s">
        <v>90</v>
      </c>
      <c r="U22" s="14" t="s">
        <v>90</v>
      </c>
      <c r="V22" s="14" t="s">
        <v>90</v>
      </c>
      <c r="W22" s="14" t="s">
        <v>90</v>
      </c>
      <c r="X22" s="14" t="s">
        <v>90</v>
      </c>
      <c r="Y22" s="14" t="s">
        <v>90</v>
      </c>
      <c r="Z22" s="14" t="s">
        <v>90</v>
      </c>
      <c r="AA22" s="14" t="s">
        <v>90</v>
      </c>
      <c r="AB22" s="14" t="s">
        <v>90</v>
      </c>
      <c r="AC22" s="14" t="s">
        <v>90</v>
      </c>
      <c r="AD22" s="14" t="s">
        <v>90</v>
      </c>
      <c r="AE22" s="14" t="s">
        <v>90</v>
      </c>
      <c r="AF22" s="14" t="s">
        <v>90</v>
      </c>
      <c r="AG22" s="14" t="s">
        <v>90</v>
      </c>
      <c r="AH22" s="14" t="s">
        <v>90</v>
      </c>
      <c r="AI22" s="14" t="s">
        <v>90</v>
      </c>
      <c r="AJ22" s="14" t="s">
        <v>90</v>
      </c>
      <c r="AK22" s="14" t="s">
        <v>90</v>
      </c>
      <c r="AL22" s="14" t="s">
        <v>90</v>
      </c>
      <c r="AM22" s="14" t="s">
        <v>90</v>
      </c>
      <c r="AN22" s="14" t="s">
        <v>90</v>
      </c>
      <c r="AO22" s="15">
        <f t="shared" si="1"/>
        <v>0</v>
      </c>
    </row>
    <row r="23" spans="1:41" x14ac:dyDescent="0.2">
      <c r="A23" s="12" t="s">
        <v>104</v>
      </c>
      <c r="B23" s="25"/>
      <c r="C23" s="14" t="s">
        <v>90</v>
      </c>
      <c r="D23" s="14" t="s">
        <v>90</v>
      </c>
      <c r="E23" s="14" t="s">
        <v>90</v>
      </c>
      <c r="F23" s="14" t="s">
        <v>90</v>
      </c>
      <c r="G23" s="14" t="s">
        <v>90</v>
      </c>
      <c r="H23" s="14" t="s">
        <v>90</v>
      </c>
      <c r="I23" s="14" t="s">
        <v>90</v>
      </c>
      <c r="J23" s="14" t="s">
        <v>90</v>
      </c>
      <c r="K23" s="14" t="s">
        <v>90</v>
      </c>
      <c r="L23" s="14" t="s">
        <v>90</v>
      </c>
      <c r="M23" s="14" t="s">
        <v>90</v>
      </c>
      <c r="N23" s="14" t="s">
        <v>90</v>
      </c>
      <c r="O23" s="14" t="s">
        <v>90</v>
      </c>
      <c r="P23" s="14" t="s">
        <v>90</v>
      </c>
      <c r="Q23" s="14" t="s">
        <v>90</v>
      </c>
      <c r="R23" s="14" t="s">
        <v>90</v>
      </c>
      <c r="S23" s="14" t="s">
        <v>90</v>
      </c>
      <c r="T23" s="14" t="s">
        <v>90</v>
      </c>
      <c r="U23" s="14" t="s">
        <v>90</v>
      </c>
      <c r="V23" s="14" t="s">
        <v>90</v>
      </c>
      <c r="W23" s="14" t="s">
        <v>90</v>
      </c>
      <c r="X23" s="14" t="s">
        <v>90</v>
      </c>
      <c r="Y23" s="14" t="s">
        <v>90</v>
      </c>
      <c r="Z23" s="14" t="s">
        <v>90</v>
      </c>
      <c r="AA23" s="14" t="s">
        <v>90</v>
      </c>
      <c r="AB23" s="14" t="s">
        <v>90</v>
      </c>
      <c r="AC23" s="14" t="s">
        <v>90</v>
      </c>
      <c r="AD23" s="14" t="s">
        <v>90</v>
      </c>
      <c r="AE23" s="14" t="s">
        <v>90</v>
      </c>
      <c r="AF23" s="14" t="s">
        <v>90</v>
      </c>
      <c r="AG23" s="14" t="s">
        <v>90</v>
      </c>
      <c r="AH23" s="14" t="s">
        <v>90</v>
      </c>
      <c r="AI23" s="14" t="s">
        <v>90</v>
      </c>
      <c r="AJ23" s="14" t="s">
        <v>90</v>
      </c>
      <c r="AK23" s="14" t="s">
        <v>90</v>
      </c>
      <c r="AL23" s="14" t="s">
        <v>90</v>
      </c>
      <c r="AM23" s="14" t="s">
        <v>90</v>
      </c>
      <c r="AN23" s="14" t="s">
        <v>90</v>
      </c>
      <c r="AO23" s="15">
        <f t="shared" si="1"/>
        <v>0</v>
      </c>
    </row>
    <row r="24" spans="1:41" ht="51" x14ac:dyDescent="0.2">
      <c r="A24" s="12" t="s">
        <v>105</v>
      </c>
      <c r="B24" s="25"/>
      <c r="C24" s="14" t="s">
        <v>90</v>
      </c>
      <c r="D24" s="14" t="s">
        <v>90</v>
      </c>
      <c r="E24" s="14" t="s">
        <v>90</v>
      </c>
      <c r="F24" s="14" t="s">
        <v>90</v>
      </c>
      <c r="G24" s="14" t="s">
        <v>90</v>
      </c>
      <c r="H24" s="14" t="s">
        <v>90</v>
      </c>
      <c r="I24" s="14" t="s">
        <v>90</v>
      </c>
      <c r="J24" s="14" t="s">
        <v>90</v>
      </c>
      <c r="K24" s="14" t="s">
        <v>90</v>
      </c>
      <c r="L24" s="14" t="s">
        <v>90</v>
      </c>
      <c r="M24" s="14" t="s">
        <v>90</v>
      </c>
      <c r="N24" s="14" t="s">
        <v>90</v>
      </c>
      <c r="O24" s="14" t="s">
        <v>90</v>
      </c>
      <c r="P24" s="14" t="s">
        <v>90</v>
      </c>
      <c r="Q24" s="14" t="s">
        <v>90</v>
      </c>
      <c r="R24" s="14" t="s">
        <v>90</v>
      </c>
      <c r="S24" s="14" t="s">
        <v>90</v>
      </c>
      <c r="T24" s="14" t="s">
        <v>90</v>
      </c>
      <c r="U24" s="14" t="s">
        <v>90</v>
      </c>
      <c r="V24" s="14" t="s">
        <v>90</v>
      </c>
      <c r="W24" s="14" t="s">
        <v>90</v>
      </c>
      <c r="X24" s="14" t="s">
        <v>90</v>
      </c>
      <c r="Y24" s="14" t="s">
        <v>90</v>
      </c>
      <c r="Z24" s="14" t="s">
        <v>90</v>
      </c>
      <c r="AA24" s="14" t="s">
        <v>90</v>
      </c>
      <c r="AB24" s="14" t="s">
        <v>90</v>
      </c>
      <c r="AC24" s="14" t="s">
        <v>90</v>
      </c>
      <c r="AD24" s="14" t="s">
        <v>90</v>
      </c>
      <c r="AE24" s="14" t="s">
        <v>90</v>
      </c>
      <c r="AF24" s="14" t="s">
        <v>90</v>
      </c>
      <c r="AG24" s="14" t="s">
        <v>90</v>
      </c>
      <c r="AH24" s="14" t="s">
        <v>90</v>
      </c>
      <c r="AI24" s="14" t="s">
        <v>90</v>
      </c>
      <c r="AJ24" s="14" t="s">
        <v>90</v>
      </c>
      <c r="AK24" s="14" t="s">
        <v>90</v>
      </c>
      <c r="AL24" s="14" t="s">
        <v>90</v>
      </c>
      <c r="AM24" s="14" t="s">
        <v>90</v>
      </c>
      <c r="AN24" s="14" t="s">
        <v>90</v>
      </c>
      <c r="AO24" s="15">
        <f t="shared" si="1"/>
        <v>0</v>
      </c>
    </row>
    <row r="25" spans="1:41" x14ac:dyDescent="0.2">
      <c r="A25" s="12" t="s">
        <v>106</v>
      </c>
      <c r="B25" s="25"/>
      <c r="C25" s="14" t="s">
        <v>90</v>
      </c>
      <c r="D25" s="14" t="s">
        <v>90</v>
      </c>
      <c r="E25" s="14" t="s">
        <v>90</v>
      </c>
      <c r="F25" s="14" t="s">
        <v>90</v>
      </c>
      <c r="G25" s="14" t="s">
        <v>90</v>
      </c>
      <c r="H25" s="14" t="s">
        <v>90</v>
      </c>
      <c r="I25" s="14" t="s">
        <v>90</v>
      </c>
      <c r="J25" s="14" t="s">
        <v>90</v>
      </c>
      <c r="K25" s="14" t="s">
        <v>90</v>
      </c>
      <c r="L25" s="14" t="s">
        <v>90</v>
      </c>
      <c r="M25" s="14" t="s">
        <v>90</v>
      </c>
      <c r="N25" s="14" t="s">
        <v>90</v>
      </c>
      <c r="O25" s="14" t="s">
        <v>90</v>
      </c>
      <c r="P25" s="14" t="s">
        <v>90</v>
      </c>
      <c r="Q25" s="14" t="s">
        <v>90</v>
      </c>
      <c r="R25" s="14" t="s">
        <v>90</v>
      </c>
      <c r="S25" s="14" t="s">
        <v>90</v>
      </c>
      <c r="T25" s="14" t="s">
        <v>90</v>
      </c>
      <c r="U25" s="14" t="s">
        <v>90</v>
      </c>
      <c r="V25" s="14" t="s">
        <v>90</v>
      </c>
      <c r="W25" s="14" t="s">
        <v>90</v>
      </c>
      <c r="X25" s="14" t="s">
        <v>90</v>
      </c>
      <c r="Y25" s="14" t="s">
        <v>90</v>
      </c>
      <c r="Z25" s="14" t="s">
        <v>90</v>
      </c>
      <c r="AA25" s="14" t="s">
        <v>90</v>
      </c>
      <c r="AB25" s="14" t="s">
        <v>90</v>
      </c>
      <c r="AC25" s="14" t="s">
        <v>90</v>
      </c>
      <c r="AD25" s="14" t="s">
        <v>90</v>
      </c>
      <c r="AE25" s="14" t="s">
        <v>90</v>
      </c>
      <c r="AF25" s="14" t="s">
        <v>90</v>
      </c>
      <c r="AG25" s="14" t="s">
        <v>90</v>
      </c>
      <c r="AH25" s="14" t="s">
        <v>90</v>
      </c>
      <c r="AI25" s="14" t="s">
        <v>90</v>
      </c>
      <c r="AJ25" s="14" t="s">
        <v>90</v>
      </c>
      <c r="AK25" s="14" t="s">
        <v>90</v>
      </c>
      <c r="AL25" s="14" t="s">
        <v>90</v>
      </c>
      <c r="AM25" s="14" t="s">
        <v>90</v>
      </c>
      <c r="AN25" s="14" t="s">
        <v>90</v>
      </c>
      <c r="AO25" s="15">
        <f t="shared" si="1"/>
        <v>0</v>
      </c>
    </row>
    <row r="26" spans="1:41" x14ac:dyDescent="0.2">
      <c r="A26" s="12" t="s">
        <v>107</v>
      </c>
      <c r="B26" s="25"/>
      <c r="C26" s="14" t="s">
        <v>90</v>
      </c>
      <c r="D26" s="14" t="s">
        <v>90</v>
      </c>
      <c r="E26" s="14" t="s">
        <v>90</v>
      </c>
      <c r="F26" s="14" t="s">
        <v>90</v>
      </c>
      <c r="G26" s="14" t="s">
        <v>90</v>
      </c>
      <c r="H26" s="14" t="s">
        <v>90</v>
      </c>
      <c r="I26" s="14" t="s">
        <v>90</v>
      </c>
      <c r="J26" s="14" t="s">
        <v>90</v>
      </c>
      <c r="K26" s="14" t="s">
        <v>90</v>
      </c>
      <c r="L26" s="14" t="s">
        <v>90</v>
      </c>
      <c r="M26" s="14" t="s">
        <v>90</v>
      </c>
      <c r="N26" s="14" t="s">
        <v>90</v>
      </c>
      <c r="O26" s="14" t="s">
        <v>90</v>
      </c>
      <c r="P26" s="14" t="s">
        <v>90</v>
      </c>
      <c r="Q26" s="14" t="s">
        <v>90</v>
      </c>
      <c r="R26" s="14" t="s">
        <v>90</v>
      </c>
      <c r="S26" s="14" t="s">
        <v>90</v>
      </c>
      <c r="T26" s="14" t="s">
        <v>90</v>
      </c>
      <c r="U26" s="14" t="s">
        <v>90</v>
      </c>
      <c r="V26" s="14" t="s">
        <v>90</v>
      </c>
      <c r="W26" s="14" t="s">
        <v>90</v>
      </c>
      <c r="X26" s="14" t="s">
        <v>90</v>
      </c>
      <c r="Y26" s="14" t="s">
        <v>90</v>
      </c>
      <c r="Z26" s="14" t="s">
        <v>90</v>
      </c>
      <c r="AA26" s="14" t="s">
        <v>90</v>
      </c>
      <c r="AB26" s="14" t="s">
        <v>90</v>
      </c>
      <c r="AC26" s="14" t="s">
        <v>90</v>
      </c>
      <c r="AD26" s="14" t="s">
        <v>90</v>
      </c>
      <c r="AE26" s="14" t="s">
        <v>90</v>
      </c>
      <c r="AF26" s="14" t="s">
        <v>90</v>
      </c>
      <c r="AG26" s="14" t="s">
        <v>90</v>
      </c>
      <c r="AH26" s="14" t="s">
        <v>90</v>
      </c>
      <c r="AI26" s="14" t="s">
        <v>90</v>
      </c>
      <c r="AJ26" s="14" t="s">
        <v>90</v>
      </c>
      <c r="AK26" s="14" t="s">
        <v>90</v>
      </c>
      <c r="AL26" s="14" t="s">
        <v>90</v>
      </c>
      <c r="AM26" s="14" t="s">
        <v>90</v>
      </c>
      <c r="AN26" s="14" t="s">
        <v>90</v>
      </c>
      <c r="AO26" s="15">
        <f t="shared" si="1"/>
        <v>0</v>
      </c>
    </row>
    <row r="27" spans="1:41" ht="25.5" x14ac:dyDescent="0.2">
      <c r="A27" s="12" t="s">
        <v>108</v>
      </c>
      <c r="B27" s="25"/>
      <c r="C27" s="14" t="s">
        <v>90</v>
      </c>
      <c r="D27" s="14" t="s">
        <v>90</v>
      </c>
      <c r="E27" s="14" t="s">
        <v>90</v>
      </c>
      <c r="F27" s="14" t="s">
        <v>90</v>
      </c>
      <c r="G27" s="14" t="s">
        <v>90</v>
      </c>
      <c r="H27" s="14" t="s">
        <v>90</v>
      </c>
      <c r="I27" s="14" t="s">
        <v>90</v>
      </c>
      <c r="J27" s="14" t="s">
        <v>90</v>
      </c>
      <c r="K27" s="14" t="s">
        <v>90</v>
      </c>
      <c r="L27" s="14" t="s">
        <v>90</v>
      </c>
      <c r="M27" s="14" t="s">
        <v>90</v>
      </c>
      <c r="N27" s="14" t="s">
        <v>90</v>
      </c>
      <c r="O27" s="14" t="s">
        <v>90</v>
      </c>
      <c r="P27" s="14" t="s">
        <v>90</v>
      </c>
      <c r="Q27" s="14" t="s">
        <v>90</v>
      </c>
      <c r="R27" s="14" t="s">
        <v>90</v>
      </c>
      <c r="S27" s="14" t="s">
        <v>90</v>
      </c>
      <c r="T27" s="14" t="s">
        <v>90</v>
      </c>
      <c r="U27" s="14" t="s">
        <v>90</v>
      </c>
      <c r="V27" s="14" t="s">
        <v>90</v>
      </c>
      <c r="W27" s="14" t="s">
        <v>90</v>
      </c>
      <c r="X27" s="14" t="s">
        <v>90</v>
      </c>
      <c r="Y27" s="14" t="s">
        <v>90</v>
      </c>
      <c r="Z27" s="14" t="s">
        <v>90</v>
      </c>
      <c r="AA27" s="14" t="s">
        <v>90</v>
      </c>
      <c r="AB27" s="14" t="s">
        <v>90</v>
      </c>
      <c r="AC27" s="14" t="s">
        <v>90</v>
      </c>
      <c r="AD27" s="14" t="s">
        <v>90</v>
      </c>
      <c r="AE27" s="14" t="s">
        <v>90</v>
      </c>
      <c r="AF27" s="14" t="s">
        <v>90</v>
      </c>
      <c r="AG27" s="14" t="s">
        <v>90</v>
      </c>
      <c r="AH27" s="14" t="s">
        <v>90</v>
      </c>
      <c r="AI27" s="14" t="s">
        <v>90</v>
      </c>
      <c r="AJ27" s="14" t="s">
        <v>90</v>
      </c>
      <c r="AK27" s="14" t="s">
        <v>90</v>
      </c>
      <c r="AL27" s="14" t="s">
        <v>90</v>
      </c>
      <c r="AM27" s="14" t="s">
        <v>90</v>
      </c>
      <c r="AN27" s="14" t="s">
        <v>90</v>
      </c>
      <c r="AO27" s="15">
        <f t="shared" si="1"/>
        <v>0</v>
      </c>
    </row>
    <row r="28" spans="1:41" x14ac:dyDescent="0.2">
      <c r="A28" s="12" t="s">
        <v>109</v>
      </c>
      <c r="B28" s="25"/>
      <c r="C28" s="14" t="s">
        <v>90</v>
      </c>
      <c r="D28" s="14" t="s">
        <v>90</v>
      </c>
      <c r="E28" s="14" t="s">
        <v>90</v>
      </c>
      <c r="F28" s="14" t="s">
        <v>90</v>
      </c>
      <c r="G28" s="14" t="s">
        <v>90</v>
      </c>
      <c r="H28" s="14" t="s">
        <v>90</v>
      </c>
      <c r="I28" s="14" t="s">
        <v>90</v>
      </c>
      <c r="J28" s="14" t="s">
        <v>90</v>
      </c>
      <c r="K28" s="14" t="s">
        <v>90</v>
      </c>
      <c r="L28" s="14" t="s">
        <v>90</v>
      </c>
      <c r="M28" s="14" t="s">
        <v>90</v>
      </c>
      <c r="N28" s="14" t="s">
        <v>90</v>
      </c>
      <c r="O28" s="14" t="s">
        <v>90</v>
      </c>
      <c r="P28" s="14" t="s">
        <v>90</v>
      </c>
      <c r="Q28" s="14" t="s">
        <v>90</v>
      </c>
      <c r="R28" s="14" t="s">
        <v>90</v>
      </c>
      <c r="S28" s="14" t="s">
        <v>90</v>
      </c>
      <c r="T28" s="14" t="s">
        <v>90</v>
      </c>
      <c r="U28" s="14" t="s">
        <v>90</v>
      </c>
      <c r="V28" s="14" t="s">
        <v>90</v>
      </c>
      <c r="W28" s="14" t="s">
        <v>90</v>
      </c>
      <c r="X28" s="14" t="s">
        <v>90</v>
      </c>
      <c r="Y28" s="14" t="s">
        <v>90</v>
      </c>
      <c r="Z28" s="14" t="s">
        <v>90</v>
      </c>
      <c r="AA28" s="14" t="s">
        <v>90</v>
      </c>
      <c r="AB28" s="14" t="s">
        <v>90</v>
      </c>
      <c r="AC28" s="14" t="s">
        <v>90</v>
      </c>
      <c r="AD28" s="14" t="s">
        <v>90</v>
      </c>
      <c r="AE28" s="14" t="s">
        <v>90</v>
      </c>
      <c r="AF28" s="14" t="s">
        <v>90</v>
      </c>
      <c r="AG28" s="14" t="s">
        <v>90</v>
      </c>
      <c r="AH28" s="14" t="s">
        <v>90</v>
      </c>
      <c r="AI28" s="14" t="s">
        <v>90</v>
      </c>
      <c r="AJ28" s="14" t="s">
        <v>90</v>
      </c>
      <c r="AK28" s="14" t="s">
        <v>90</v>
      </c>
      <c r="AL28" s="14" t="s">
        <v>90</v>
      </c>
      <c r="AM28" s="14" t="s">
        <v>90</v>
      </c>
      <c r="AN28" s="14" t="s">
        <v>90</v>
      </c>
      <c r="AO28" s="15">
        <f t="shared" si="1"/>
        <v>0</v>
      </c>
    </row>
    <row r="29" spans="1:41" ht="38.25" x14ac:dyDescent="0.2">
      <c r="A29" s="12" t="s">
        <v>110</v>
      </c>
      <c r="B29" s="25"/>
      <c r="C29" s="14" t="s">
        <v>90</v>
      </c>
      <c r="D29" s="14" t="s">
        <v>90</v>
      </c>
      <c r="E29" s="14" t="s">
        <v>90</v>
      </c>
      <c r="F29" s="14" t="s">
        <v>90</v>
      </c>
      <c r="G29" s="14" t="s">
        <v>90</v>
      </c>
      <c r="H29" s="14" t="s">
        <v>90</v>
      </c>
      <c r="I29" s="14" t="s">
        <v>90</v>
      </c>
      <c r="J29" s="14" t="s">
        <v>90</v>
      </c>
      <c r="K29" s="14" t="s">
        <v>90</v>
      </c>
      <c r="L29" s="14" t="s">
        <v>90</v>
      </c>
      <c r="M29" s="14" t="s">
        <v>90</v>
      </c>
      <c r="N29" s="14" t="s">
        <v>90</v>
      </c>
      <c r="O29" s="14" t="s">
        <v>90</v>
      </c>
      <c r="P29" s="14" t="s">
        <v>90</v>
      </c>
      <c r="Q29" s="14" t="s">
        <v>90</v>
      </c>
      <c r="R29" s="14" t="s">
        <v>90</v>
      </c>
      <c r="S29" s="14" t="s">
        <v>90</v>
      </c>
      <c r="T29" s="14" t="s">
        <v>90</v>
      </c>
      <c r="U29" s="14" t="s">
        <v>90</v>
      </c>
      <c r="V29" s="14" t="s">
        <v>90</v>
      </c>
      <c r="W29" s="14" t="s">
        <v>90</v>
      </c>
      <c r="X29" s="14" t="s">
        <v>90</v>
      </c>
      <c r="Y29" s="14" t="s">
        <v>90</v>
      </c>
      <c r="Z29" s="14" t="s">
        <v>90</v>
      </c>
      <c r="AA29" s="14" t="s">
        <v>90</v>
      </c>
      <c r="AB29" s="14" t="s">
        <v>90</v>
      </c>
      <c r="AC29" s="14" t="s">
        <v>90</v>
      </c>
      <c r="AD29" s="14" t="s">
        <v>90</v>
      </c>
      <c r="AE29" s="14" t="s">
        <v>90</v>
      </c>
      <c r="AF29" s="14" t="s">
        <v>90</v>
      </c>
      <c r="AG29" s="14" t="s">
        <v>90</v>
      </c>
      <c r="AH29" s="14" t="s">
        <v>90</v>
      </c>
      <c r="AI29" s="14" t="s">
        <v>90</v>
      </c>
      <c r="AJ29" s="14" t="s">
        <v>90</v>
      </c>
      <c r="AK29" s="14" t="s">
        <v>90</v>
      </c>
      <c r="AL29" s="14" t="s">
        <v>90</v>
      </c>
      <c r="AM29" s="14" t="s">
        <v>90</v>
      </c>
      <c r="AN29" s="14" t="s">
        <v>90</v>
      </c>
      <c r="AO29" s="15">
        <f t="shared" si="1"/>
        <v>0</v>
      </c>
    </row>
    <row r="30" spans="1:41" x14ac:dyDescent="0.2">
      <c r="A30" s="12" t="s">
        <v>111</v>
      </c>
      <c r="B30" s="25"/>
      <c r="C30" s="14" t="s">
        <v>90</v>
      </c>
      <c r="D30" s="14" t="s">
        <v>90</v>
      </c>
      <c r="E30" s="14" t="s">
        <v>90</v>
      </c>
      <c r="F30" s="14" t="s">
        <v>90</v>
      </c>
      <c r="G30" s="14" t="s">
        <v>90</v>
      </c>
      <c r="H30" s="14" t="s">
        <v>90</v>
      </c>
      <c r="I30" s="14" t="s">
        <v>90</v>
      </c>
      <c r="J30" s="14" t="s">
        <v>90</v>
      </c>
      <c r="K30" s="14" t="s">
        <v>90</v>
      </c>
      <c r="L30" s="14" t="s">
        <v>90</v>
      </c>
      <c r="M30" s="14" t="s">
        <v>90</v>
      </c>
      <c r="N30" s="14" t="s">
        <v>90</v>
      </c>
      <c r="O30" s="14" t="s">
        <v>90</v>
      </c>
      <c r="P30" s="14" t="s">
        <v>90</v>
      </c>
      <c r="Q30" s="14" t="s">
        <v>90</v>
      </c>
      <c r="R30" s="14" t="s">
        <v>90</v>
      </c>
      <c r="S30" s="14" t="s">
        <v>90</v>
      </c>
      <c r="T30" s="14" t="s">
        <v>90</v>
      </c>
      <c r="U30" s="14" t="s">
        <v>90</v>
      </c>
      <c r="V30" s="14" t="s">
        <v>90</v>
      </c>
      <c r="W30" s="14" t="s">
        <v>90</v>
      </c>
      <c r="X30" s="14" t="s">
        <v>90</v>
      </c>
      <c r="Y30" s="14" t="s">
        <v>90</v>
      </c>
      <c r="Z30" s="14" t="s">
        <v>90</v>
      </c>
      <c r="AA30" s="14" t="s">
        <v>90</v>
      </c>
      <c r="AB30" s="14" t="s">
        <v>90</v>
      </c>
      <c r="AC30" s="14" t="s">
        <v>90</v>
      </c>
      <c r="AD30" s="14" t="s">
        <v>90</v>
      </c>
      <c r="AE30" s="14" t="s">
        <v>90</v>
      </c>
      <c r="AF30" s="14" t="s">
        <v>90</v>
      </c>
      <c r="AG30" s="14" t="s">
        <v>90</v>
      </c>
      <c r="AH30" s="14" t="s">
        <v>90</v>
      </c>
      <c r="AI30" s="14" t="s">
        <v>90</v>
      </c>
      <c r="AJ30" s="14" t="s">
        <v>90</v>
      </c>
      <c r="AK30" s="14" t="s">
        <v>90</v>
      </c>
      <c r="AL30" s="14" t="s">
        <v>90</v>
      </c>
      <c r="AM30" s="14" t="s">
        <v>90</v>
      </c>
      <c r="AN30" s="14" t="s">
        <v>90</v>
      </c>
      <c r="AO30" s="15">
        <f t="shared" si="1"/>
        <v>0</v>
      </c>
    </row>
    <row r="31" spans="1:41" x14ac:dyDescent="0.2">
      <c r="A31" s="12" t="s">
        <v>112</v>
      </c>
      <c r="B31" s="25"/>
      <c r="C31" s="14" t="s">
        <v>90</v>
      </c>
      <c r="D31" s="14" t="s">
        <v>90</v>
      </c>
      <c r="E31" s="14" t="s">
        <v>90</v>
      </c>
      <c r="F31" s="14" t="s">
        <v>90</v>
      </c>
      <c r="G31" s="14" t="s">
        <v>90</v>
      </c>
      <c r="H31" s="14" t="s">
        <v>90</v>
      </c>
      <c r="I31" s="14" t="s">
        <v>90</v>
      </c>
      <c r="J31" s="14" t="s">
        <v>90</v>
      </c>
      <c r="K31" s="14" t="s">
        <v>90</v>
      </c>
      <c r="L31" s="14" t="s">
        <v>90</v>
      </c>
      <c r="M31" s="14" t="s">
        <v>90</v>
      </c>
      <c r="N31" s="14" t="s">
        <v>90</v>
      </c>
      <c r="O31" s="14" t="s">
        <v>90</v>
      </c>
      <c r="P31" s="14" t="s">
        <v>90</v>
      </c>
      <c r="Q31" s="14" t="s">
        <v>90</v>
      </c>
      <c r="R31" s="14" t="s">
        <v>90</v>
      </c>
      <c r="S31" s="14" t="s">
        <v>90</v>
      </c>
      <c r="T31" s="14" t="s">
        <v>90</v>
      </c>
      <c r="U31" s="14" t="s">
        <v>90</v>
      </c>
      <c r="V31" s="14" t="s">
        <v>90</v>
      </c>
      <c r="W31" s="14" t="s">
        <v>90</v>
      </c>
      <c r="X31" s="14" t="s">
        <v>90</v>
      </c>
      <c r="Y31" s="14" t="s">
        <v>90</v>
      </c>
      <c r="Z31" s="14" t="s">
        <v>90</v>
      </c>
      <c r="AA31" s="14" t="s">
        <v>90</v>
      </c>
      <c r="AB31" s="14" t="s">
        <v>90</v>
      </c>
      <c r="AC31" s="14" t="s">
        <v>90</v>
      </c>
      <c r="AD31" s="14" t="s">
        <v>90</v>
      </c>
      <c r="AE31" s="14" t="s">
        <v>90</v>
      </c>
      <c r="AF31" s="14" t="s">
        <v>90</v>
      </c>
      <c r="AG31" s="14" t="s">
        <v>90</v>
      </c>
      <c r="AH31" s="14" t="s">
        <v>90</v>
      </c>
      <c r="AI31" s="14" t="s">
        <v>90</v>
      </c>
      <c r="AJ31" s="14" t="s">
        <v>90</v>
      </c>
      <c r="AK31" s="14" t="s">
        <v>90</v>
      </c>
      <c r="AL31" s="14" t="s">
        <v>90</v>
      </c>
      <c r="AM31" s="14" t="s">
        <v>90</v>
      </c>
      <c r="AN31" s="14" t="s">
        <v>90</v>
      </c>
      <c r="AO31" s="15">
        <f t="shared" si="1"/>
        <v>0</v>
      </c>
    </row>
    <row r="32" spans="1:41" x14ac:dyDescent="0.2">
      <c r="A32" s="12" t="s">
        <v>113</v>
      </c>
      <c r="B32" s="25"/>
      <c r="C32" s="14" t="s">
        <v>90</v>
      </c>
      <c r="D32" s="14" t="s">
        <v>90</v>
      </c>
      <c r="E32" s="14" t="s">
        <v>90</v>
      </c>
      <c r="F32" s="14" t="s">
        <v>90</v>
      </c>
      <c r="G32" s="14" t="s">
        <v>90</v>
      </c>
      <c r="H32" s="14" t="s">
        <v>90</v>
      </c>
      <c r="I32" s="14" t="s">
        <v>90</v>
      </c>
      <c r="J32" s="14" t="s">
        <v>90</v>
      </c>
      <c r="K32" s="14" t="s">
        <v>90</v>
      </c>
      <c r="L32" s="14" t="s">
        <v>90</v>
      </c>
      <c r="M32" s="14" t="s">
        <v>90</v>
      </c>
      <c r="N32" s="14" t="s">
        <v>90</v>
      </c>
      <c r="O32" s="14" t="s">
        <v>90</v>
      </c>
      <c r="P32" s="14" t="s">
        <v>90</v>
      </c>
      <c r="Q32" s="14" t="s">
        <v>90</v>
      </c>
      <c r="R32" s="14" t="s">
        <v>90</v>
      </c>
      <c r="S32" s="14" t="s">
        <v>90</v>
      </c>
      <c r="T32" s="14" t="s">
        <v>90</v>
      </c>
      <c r="U32" s="14" t="s">
        <v>90</v>
      </c>
      <c r="V32" s="14" t="s">
        <v>90</v>
      </c>
      <c r="W32" s="14" t="s">
        <v>90</v>
      </c>
      <c r="X32" s="14" t="s">
        <v>90</v>
      </c>
      <c r="Y32" s="14" t="s">
        <v>90</v>
      </c>
      <c r="Z32" s="14" t="s">
        <v>90</v>
      </c>
      <c r="AA32" s="14" t="s">
        <v>90</v>
      </c>
      <c r="AB32" s="14" t="s">
        <v>90</v>
      </c>
      <c r="AC32" s="14" t="s">
        <v>90</v>
      </c>
      <c r="AD32" s="14" t="s">
        <v>90</v>
      </c>
      <c r="AE32" s="14" t="s">
        <v>90</v>
      </c>
      <c r="AF32" s="14" t="s">
        <v>90</v>
      </c>
      <c r="AG32" s="14" t="s">
        <v>90</v>
      </c>
      <c r="AH32" s="14" t="s">
        <v>90</v>
      </c>
      <c r="AI32" s="14" t="s">
        <v>90</v>
      </c>
      <c r="AJ32" s="14" t="s">
        <v>90</v>
      </c>
      <c r="AK32" s="14" t="s">
        <v>90</v>
      </c>
      <c r="AL32" s="14" t="s">
        <v>90</v>
      </c>
      <c r="AM32" s="14" t="s">
        <v>90</v>
      </c>
      <c r="AN32" s="14" t="s">
        <v>90</v>
      </c>
      <c r="AO32" s="15">
        <f t="shared" si="1"/>
        <v>0</v>
      </c>
    </row>
    <row r="33" spans="1:41" ht="26.85" customHeight="1" x14ac:dyDescent="0.2">
      <c r="A33" s="12" t="s">
        <v>114</v>
      </c>
      <c r="B33" s="25"/>
      <c r="C33" s="14" t="s">
        <v>90</v>
      </c>
      <c r="D33" s="14" t="s">
        <v>90</v>
      </c>
      <c r="E33" s="14" t="s">
        <v>90</v>
      </c>
      <c r="F33" s="14" t="s">
        <v>90</v>
      </c>
      <c r="G33" s="14" t="s">
        <v>90</v>
      </c>
      <c r="H33" s="14" t="s">
        <v>90</v>
      </c>
      <c r="I33" s="14" t="s">
        <v>90</v>
      </c>
      <c r="J33" s="14" t="s">
        <v>90</v>
      </c>
      <c r="K33" s="14" t="s">
        <v>90</v>
      </c>
      <c r="L33" s="14" t="s">
        <v>90</v>
      </c>
      <c r="M33" s="14" t="s">
        <v>90</v>
      </c>
      <c r="N33" s="14" t="s">
        <v>90</v>
      </c>
      <c r="O33" s="14" t="s">
        <v>90</v>
      </c>
      <c r="P33" s="14" t="s">
        <v>90</v>
      </c>
      <c r="Q33" s="14" t="s">
        <v>90</v>
      </c>
      <c r="R33" s="14" t="s">
        <v>90</v>
      </c>
      <c r="S33" s="14" t="s">
        <v>90</v>
      </c>
      <c r="T33" s="14" t="s">
        <v>90</v>
      </c>
      <c r="U33" s="14" t="s">
        <v>90</v>
      </c>
      <c r="V33" s="14" t="s">
        <v>90</v>
      </c>
      <c r="W33" s="14" t="s">
        <v>90</v>
      </c>
      <c r="X33" s="14" t="s">
        <v>90</v>
      </c>
      <c r="Y33" s="14" t="s">
        <v>90</v>
      </c>
      <c r="Z33" s="14" t="s">
        <v>90</v>
      </c>
      <c r="AA33" s="14" t="s">
        <v>90</v>
      </c>
      <c r="AB33" s="14" t="s">
        <v>90</v>
      </c>
      <c r="AC33" s="14" t="s">
        <v>90</v>
      </c>
      <c r="AD33" s="14" t="s">
        <v>90</v>
      </c>
      <c r="AE33" s="14" t="s">
        <v>90</v>
      </c>
      <c r="AF33" s="14" t="s">
        <v>90</v>
      </c>
      <c r="AG33" s="14" t="s">
        <v>90</v>
      </c>
      <c r="AH33" s="14" t="s">
        <v>90</v>
      </c>
      <c r="AI33" s="14" t="s">
        <v>90</v>
      </c>
      <c r="AJ33" s="14" t="s">
        <v>90</v>
      </c>
      <c r="AK33" s="14" t="s">
        <v>90</v>
      </c>
      <c r="AL33" s="14" t="s">
        <v>90</v>
      </c>
      <c r="AM33" s="14" t="s">
        <v>90</v>
      </c>
      <c r="AN33" s="14" t="s">
        <v>90</v>
      </c>
      <c r="AO33" s="15">
        <f t="shared" si="1"/>
        <v>0</v>
      </c>
    </row>
    <row r="34" spans="1:41" ht="25.5" x14ac:dyDescent="0.2">
      <c r="A34" s="12" t="s">
        <v>115</v>
      </c>
      <c r="B34" s="25"/>
      <c r="C34" s="14" t="s">
        <v>90</v>
      </c>
      <c r="D34" s="14" t="s">
        <v>90</v>
      </c>
      <c r="E34" s="14" t="s">
        <v>90</v>
      </c>
      <c r="F34" s="14" t="s">
        <v>90</v>
      </c>
      <c r="G34" s="14" t="s">
        <v>90</v>
      </c>
      <c r="H34" s="14" t="s">
        <v>90</v>
      </c>
      <c r="I34" s="14" t="s">
        <v>90</v>
      </c>
      <c r="J34" s="14" t="s">
        <v>90</v>
      </c>
      <c r="K34" s="14" t="s">
        <v>90</v>
      </c>
      <c r="L34" s="14" t="s">
        <v>90</v>
      </c>
      <c r="M34" s="14" t="s">
        <v>90</v>
      </c>
      <c r="N34" s="14" t="s">
        <v>90</v>
      </c>
      <c r="O34" s="14" t="s">
        <v>90</v>
      </c>
      <c r="P34" s="14" t="s">
        <v>90</v>
      </c>
      <c r="Q34" s="14" t="s">
        <v>90</v>
      </c>
      <c r="R34" s="14" t="s">
        <v>90</v>
      </c>
      <c r="S34" s="14" t="s">
        <v>90</v>
      </c>
      <c r="T34" s="14" t="s">
        <v>90</v>
      </c>
      <c r="U34" s="14" t="s">
        <v>90</v>
      </c>
      <c r="V34" s="14" t="s">
        <v>90</v>
      </c>
      <c r="W34" s="14" t="s">
        <v>90</v>
      </c>
      <c r="X34" s="14" t="s">
        <v>90</v>
      </c>
      <c r="Y34" s="14" t="s">
        <v>90</v>
      </c>
      <c r="Z34" s="14" t="s">
        <v>90</v>
      </c>
      <c r="AA34" s="14" t="s">
        <v>90</v>
      </c>
      <c r="AB34" s="14" t="s">
        <v>90</v>
      </c>
      <c r="AC34" s="14" t="s">
        <v>90</v>
      </c>
      <c r="AD34" s="14" t="s">
        <v>90</v>
      </c>
      <c r="AE34" s="14" t="s">
        <v>90</v>
      </c>
      <c r="AF34" s="14" t="s">
        <v>90</v>
      </c>
      <c r="AG34" s="14" t="s">
        <v>90</v>
      </c>
      <c r="AH34" s="14" t="s">
        <v>90</v>
      </c>
      <c r="AI34" s="14" t="s">
        <v>90</v>
      </c>
      <c r="AJ34" s="14" t="s">
        <v>90</v>
      </c>
      <c r="AK34" s="14" t="s">
        <v>90</v>
      </c>
      <c r="AL34" s="14" t="s">
        <v>90</v>
      </c>
      <c r="AM34" s="14" t="s">
        <v>90</v>
      </c>
      <c r="AN34" s="14" t="s">
        <v>90</v>
      </c>
      <c r="AO34" s="15">
        <f t="shared" si="1"/>
        <v>0</v>
      </c>
    </row>
    <row r="35" spans="1:41" x14ac:dyDescent="0.2">
      <c r="A35" s="12" t="s">
        <v>116</v>
      </c>
      <c r="B35" s="25"/>
      <c r="C35" s="14" t="s">
        <v>90</v>
      </c>
      <c r="D35" s="14" t="s">
        <v>90</v>
      </c>
      <c r="E35" s="14" t="s">
        <v>90</v>
      </c>
      <c r="F35" s="14" t="s">
        <v>90</v>
      </c>
      <c r="G35" s="14" t="s">
        <v>90</v>
      </c>
      <c r="H35" s="14" t="s">
        <v>90</v>
      </c>
      <c r="I35" s="14" t="s">
        <v>90</v>
      </c>
      <c r="J35" s="14" t="s">
        <v>90</v>
      </c>
      <c r="K35" s="14" t="s">
        <v>90</v>
      </c>
      <c r="L35" s="14" t="s">
        <v>90</v>
      </c>
      <c r="M35" s="14" t="s">
        <v>90</v>
      </c>
      <c r="N35" s="14" t="s">
        <v>90</v>
      </c>
      <c r="O35" s="14" t="s">
        <v>90</v>
      </c>
      <c r="P35" s="14" t="s">
        <v>90</v>
      </c>
      <c r="Q35" s="14" t="s">
        <v>90</v>
      </c>
      <c r="R35" s="14" t="s">
        <v>90</v>
      </c>
      <c r="S35" s="14" t="s">
        <v>90</v>
      </c>
      <c r="T35" s="14" t="s">
        <v>90</v>
      </c>
      <c r="U35" s="14" t="s">
        <v>90</v>
      </c>
      <c r="V35" s="14" t="s">
        <v>90</v>
      </c>
      <c r="W35" s="14" t="s">
        <v>90</v>
      </c>
      <c r="X35" s="14" t="s">
        <v>90</v>
      </c>
      <c r="Y35" s="14" t="s">
        <v>90</v>
      </c>
      <c r="Z35" s="14" t="s">
        <v>90</v>
      </c>
      <c r="AA35" s="14" t="s">
        <v>90</v>
      </c>
      <c r="AB35" s="14" t="s">
        <v>90</v>
      </c>
      <c r="AC35" s="14" t="s">
        <v>90</v>
      </c>
      <c r="AD35" s="14" t="s">
        <v>90</v>
      </c>
      <c r="AE35" s="14" t="s">
        <v>90</v>
      </c>
      <c r="AF35" s="14" t="s">
        <v>90</v>
      </c>
      <c r="AG35" s="14" t="s">
        <v>90</v>
      </c>
      <c r="AH35" s="14" t="s">
        <v>90</v>
      </c>
      <c r="AI35" s="14" t="s">
        <v>90</v>
      </c>
      <c r="AJ35" s="14" t="s">
        <v>90</v>
      </c>
      <c r="AK35" s="14" t="s">
        <v>90</v>
      </c>
      <c r="AL35" s="14" t="s">
        <v>90</v>
      </c>
      <c r="AM35" s="14" t="s">
        <v>90</v>
      </c>
      <c r="AN35" s="14" t="s">
        <v>90</v>
      </c>
      <c r="AO35" s="15">
        <f t="shared" si="1"/>
        <v>0</v>
      </c>
    </row>
    <row r="36" spans="1:41" ht="25.5" x14ac:dyDescent="0.2">
      <c r="A36" s="12" t="s">
        <v>117</v>
      </c>
      <c r="B36" s="25"/>
      <c r="C36" s="14" t="s">
        <v>90</v>
      </c>
      <c r="D36" s="14" t="s">
        <v>90</v>
      </c>
      <c r="E36" s="14" t="s">
        <v>90</v>
      </c>
      <c r="F36" s="14" t="s">
        <v>90</v>
      </c>
      <c r="G36" s="14" t="s">
        <v>90</v>
      </c>
      <c r="H36" s="14" t="s">
        <v>90</v>
      </c>
      <c r="I36" s="14" t="s">
        <v>90</v>
      </c>
      <c r="J36" s="14" t="s">
        <v>90</v>
      </c>
      <c r="K36" s="14" t="s">
        <v>90</v>
      </c>
      <c r="L36" s="14" t="s">
        <v>90</v>
      </c>
      <c r="M36" s="14" t="s">
        <v>90</v>
      </c>
      <c r="N36" s="14" t="s">
        <v>90</v>
      </c>
      <c r="O36" s="14" t="s">
        <v>90</v>
      </c>
      <c r="P36" s="14" t="s">
        <v>90</v>
      </c>
      <c r="Q36" s="14" t="s">
        <v>90</v>
      </c>
      <c r="R36" s="14" t="s">
        <v>90</v>
      </c>
      <c r="S36" s="14" t="s">
        <v>90</v>
      </c>
      <c r="T36" s="14" t="s">
        <v>90</v>
      </c>
      <c r="U36" s="14" t="s">
        <v>90</v>
      </c>
      <c r="V36" s="14" t="s">
        <v>90</v>
      </c>
      <c r="W36" s="14" t="s">
        <v>90</v>
      </c>
      <c r="X36" s="14" t="s">
        <v>90</v>
      </c>
      <c r="Y36" s="14" t="s">
        <v>90</v>
      </c>
      <c r="Z36" s="14" t="s">
        <v>90</v>
      </c>
      <c r="AA36" s="14" t="s">
        <v>90</v>
      </c>
      <c r="AB36" s="14" t="s">
        <v>90</v>
      </c>
      <c r="AC36" s="14" t="s">
        <v>90</v>
      </c>
      <c r="AD36" s="14" t="s">
        <v>90</v>
      </c>
      <c r="AE36" s="14" t="s">
        <v>90</v>
      </c>
      <c r="AF36" s="14" t="s">
        <v>90</v>
      </c>
      <c r="AG36" s="14" t="s">
        <v>90</v>
      </c>
      <c r="AH36" s="14" t="s">
        <v>90</v>
      </c>
      <c r="AI36" s="14" t="s">
        <v>90</v>
      </c>
      <c r="AJ36" s="14" t="s">
        <v>90</v>
      </c>
      <c r="AK36" s="14" t="s">
        <v>90</v>
      </c>
      <c r="AL36" s="14" t="s">
        <v>90</v>
      </c>
      <c r="AM36" s="14" t="s">
        <v>90</v>
      </c>
      <c r="AN36" s="14" t="s">
        <v>90</v>
      </c>
      <c r="AO36" s="15">
        <f t="shared" si="1"/>
        <v>0</v>
      </c>
    </row>
    <row r="37" spans="1:41" ht="25.5" x14ac:dyDescent="0.2">
      <c r="A37" s="12" t="s">
        <v>118</v>
      </c>
      <c r="B37" s="25"/>
      <c r="C37" s="14" t="s">
        <v>90</v>
      </c>
      <c r="D37" s="14" t="s">
        <v>90</v>
      </c>
      <c r="E37" s="14" t="s">
        <v>90</v>
      </c>
      <c r="F37" s="14" t="s">
        <v>90</v>
      </c>
      <c r="G37" s="14" t="s">
        <v>90</v>
      </c>
      <c r="H37" s="14" t="s">
        <v>90</v>
      </c>
      <c r="I37" s="14" t="s">
        <v>90</v>
      </c>
      <c r="J37" s="14" t="s">
        <v>90</v>
      </c>
      <c r="K37" s="14" t="s">
        <v>90</v>
      </c>
      <c r="L37" s="14" t="s">
        <v>90</v>
      </c>
      <c r="M37" s="14" t="s">
        <v>90</v>
      </c>
      <c r="N37" s="14" t="s">
        <v>90</v>
      </c>
      <c r="O37" s="14" t="s">
        <v>90</v>
      </c>
      <c r="P37" s="14" t="s">
        <v>90</v>
      </c>
      <c r="Q37" s="14" t="s">
        <v>90</v>
      </c>
      <c r="R37" s="14" t="s">
        <v>90</v>
      </c>
      <c r="S37" s="14" t="s">
        <v>90</v>
      </c>
      <c r="T37" s="14" t="s">
        <v>90</v>
      </c>
      <c r="U37" s="14" t="s">
        <v>90</v>
      </c>
      <c r="V37" s="14" t="s">
        <v>90</v>
      </c>
      <c r="W37" s="14" t="s">
        <v>90</v>
      </c>
      <c r="X37" s="14" t="s">
        <v>90</v>
      </c>
      <c r="Y37" s="14" t="s">
        <v>90</v>
      </c>
      <c r="Z37" s="14" t="s">
        <v>90</v>
      </c>
      <c r="AA37" s="14" t="s">
        <v>90</v>
      </c>
      <c r="AB37" s="14" t="s">
        <v>90</v>
      </c>
      <c r="AC37" s="14" t="s">
        <v>90</v>
      </c>
      <c r="AD37" s="14" t="s">
        <v>90</v>
      </c>
      <c r="AE37" s="14" t="s">
        <v>90</v>
      </c>
      <c r="AF37" s="14" t="s">
        <v>90</v>
      </c>
      <c r="AG37" s="14" t="s">
        <v>90</v>
      </c>
      <c r="AH37" s="14" t="s">
        <v>90</v>
      </c>
      <c r="AI37" s="14" t="s">
        <v>90</v>
      </c>
      <c r="AJ37" s="14" t="s">
        <v>90</v>
      </c>
      <c r="AK37" s="14" t="s">
        <v>90</v>
      </c>
      <c r="AL37" s="14" t="s">
        <v>90</v>
      </c>
      <c r="AM37" s="14" t="s">
        <v>90</v>
      </c>
      <c r="AN37" s="14" t="s">
        <v>90</v>
      </c>
      <c r="AO37" s="15">
        <f t="shared" si="1"/>
        <v>0</v>
      </c>
    </row>
    <row r="38" spans="1:41" ht="25.5" x14ac:dyDescent="0.2">
      <c r="A38" s="12" t="s">
        <v>119</v>
      </c>
      <c r="B38" s="25"/>
      <c r="C38" s="14" t="s">
        <v>90</v>
      </c>
      <c r="D38" s="14" t="s">
        <v>90</v>
      </c>
      <c r="E38" s="14" t="s">
        <v>90</v>
      </c>
      <c r="F38" s="14" t="s">
        <v>90</v>
      </c>
      <c r="G38" s="14" t="s">
        <v>90</v>
      </c>
      <c r="H38" s="14" t="s">
        <v>90</v>
      </c>
      <c r="I38" s="14" t="s">
        <v>90</v>
      </c>
      <c r="J38" s="14" t="s">
        <v>90</v>
      </c>
      <c r="K38" s="14" t="s">
        <v>90</v>
      </c>
      <c r="L38" s="14" t="s">
        <v>90</v>
      </c>
      <c r="M38" s="14" t="s">
        <v>90</v>
      </c>
      <c r="N38" s="14" t="s">
        <v>90</v>
      </c>
      <c r="O38" s="14" t="s">
        <v>90</v>
      </c>
      <c r="P38" s="14" t="s">
        <v>90</v>
      </c>
      <c r="Q38" s="14" t="s">
        <v>90</v>
      </c>
      <c r="R38" s="14" t="s">
        <v>90</v>
      </c>
      <c r="S38" s="14" t="s">
        <v>90</v>
      </c>
      <c r="T38" s="14" t="s">
        <v>90</v>
      </c>
      <c r="U38" s="14" t="s">
        <v>90</v>
      </c>
      <c r="V38" s="14" t="s">
        <v>90</v>
      </c>
      <c r="W38" s="14" t="s">
        <v>90</v>
      </c>
      <c r="X38" s="14" t="s">
        <v>90</v>
      </c>
      <c r="Y38" s="14" t="s">
        <v>90</v>
      </c>
      <c r="Z38" s="14" t="s">
        <v>90</v>
      </c>
      <c r="AA38" s="14" t="s">
        <v>90</v>
      </c>
      <c r="AB38" s="14" t="s">
        <v>90</v>
      </c>
      <c r="AC38" s="14" t="s">
        <v>90</v>
      </c>
      <c r="AD38" s="14" t="s">
        <v>90</v>
      </c>
      <c r="AE38" s="14" t="s">
        <v>90</v>
      </c>
      <c r="AF38" s="14" t="s">
        <v>90</v>
      </c>
      <c r="AG38" s="14" t="s">
        <v>90</v>
      </c>
      <c r="AH38" s="14" t="s">
        <v>90</v>
      </c>
      <c r="AI38" s="14" t="s">
        <v>90</v>
      </c>
      <c r="AJ38" s="14" t="s">
        <v>90</v>
      </c>
      <c r="AK38" s="14" t="s">
        <v>90</v>
      </c>
      <c r="AL38" s="14" t="s">
        <v>90</v>
      </c>
      <c r="AM38" s="14" t="s">
        <v>90</v>
      </c>
      <c r="AN38" s="14" t="s">
        <v>90</v>
      </c>
      <c r="AO38" s="15">
        <f t="shared" si="1"/>
        <v>0</v>
      </c>
    </row>
    <row r="39" spans="1:41" x14ac:dyDescent="0.2">
      <c r="A39" s="12" t="s">
        <v>120</v>
      </c>
      <c r="B39" s="25"/>
      <c r="C39" s="14" t="s">
        <v>90</v>
      </c>
      <c r="D39" s="14" t="s">
        <v>90</v>
      </c>
      <c r="E39" s="14" t="s">
        <v>90</v>
      </c>
      <c r="F39" s="14" t="s">
        <v>90</v>
      </c>
      <c r="G39" s="14" t="s">
        <v>90</v>
      </c>
      <c r="H39" s="14" t="s">
        <v>90</v>
      </c>
      <c r="I39" s="14" t="s">
        <v>90</v>
      </c>
      <c r="J39" s="14" t="s">
        <v>90</v>
      </c>
      <c r="K39" s="14" t="s">
        <v>90</v>
      </c>
      <c r="L39" s="14" t="s">
        <v>90</v>
      </c>
      <c r="M39" s="14" t="s">
        <v>90</v>
      </c>
      <c r="N39" s="14" t="s">
        <v>90</v>
      </c>
      <c r="O39" s="14" t="s">
        <v>90</v>
      </c>
      <c r="P39" s="14" t="s">
        <v>90</v>
      </c>
      <c r="Q39" s="14" t="s">
        <v>90</v>
      </c>
      <c r="R39" s="14" t="s">
        <v>90</v>
      </c>
      <c r="S39" s="14" t="s">
        <v>90</v>
      </c>
      <c r="T39" s="14" t="s">
        <v>90</v>
      </c>
      <c r="U39" s="14" t="s">
        <v>90</v>
      </c>
      <c r="V39" s="14" t="s">
        <v>90</v>
      </c>
      <c r="W39" s="14" t="s">
        <v>90</v>
      </c>
      <c r="X39" s="14" t="s">
        <v>90</v>
      </c>
      <c r="Y39" s="14" t="s">
        <v>90</v>
      </c>
      <c r="Z39" s="14" t="s">
        <v>90</v>
      </c>
      <c r="AA39" s="14" t="s">
        <v>90</v>
      </c>
      <c r="AB39" s="14" t="s">
        <v>90</v>
      </c>
      <c r="AC39" s="14" t="s">
        <v>90</v>
      </c>
      <c r="AD39" s="14" t="s">
        <v>90</v>
      </c>
      <c r="AE39" s="14" t="s">
        <v>90</v>
      </c>
      <c r="AF39" s="14" t="s">
        <v>90</v>
      </c>
      <c r="AG39" s="14" t="s">
        <v>90</v>
      </c>
      <c r="AH39" s="14" t="s">
        <v>90</v>
      </c>
      <c r="AI39" s="14" t="s">
        <v>90</v>
      </c>
      <c r="AJ39" s="14" t="s">
        <v>90</v>
      </c>
      <c r="AK39" s="14" t="s">
        <v>90</v>
      </c>
      <c r="AL39" s="14" t="s">
        <v>90</v>
      </c>
      <c r="AM39" s="14" t="s">
        <v>90</v>
      </c>
      <c r="AN39" s="14" t="s">
        <v>90</v>
      </c>
      <c r="AO39" s="15">
        <f t="shared" si="1"/>
        <v>0</v>
      </c>
    </row>
    <row r="40" spans="1:41" ht="38.25" x14ac:dyDescent="0.2">
      <c r="A40" s="12" t="s">
        <v>121</v>
      </c>
      <c r="B40" s="25"/>
      <c r="C40" s="14" t="s">
        <v>90</v>
      </c>
      <c r="D40" s="14" t="s">
        <v>90</v>
      </c>
      <c r="E40" s="14" t="s">
        <v>90</v>
      </c>
      <c r="F40" s="14" t="s">
        <v>90</v>
      </c>
      <c r="G40" s="14" t="s">
        <v>90</v>
      </c>
      <c r="H40" s="14" t="s">
        <v>90</v>
      </c>
      <c r="I40" s="14" t="s">
        <v>90</v>
      </c>
      <c r="J40" s="14" t="s">
        <v>90</v>
      </c>
      <c r="K40" s="14" t="s">
        <v>90</v>
      </c>
      <c r="L40" s="14" t="s">
        <v>90</v>
      </c>
      <c r="M40" s="14" t="s">
        <v>90</v>
      </c>
      <c r="N40" s="14" t="s">
        <v>90</v>
      </c>
      <c r="O40" s="14" t="s">
        <v>90</v>
      </c>
      <c r="P40" s="14" t="s">
        <v>90</v>
      </c>
      <c r="Q40" s="14" t="s">
        <v>90</v>
      </c>
      <c r="R40" s="14" t="s">
        <v>90</v>
      </c>
      <c r="S40" s="14" t="s">
        <v>90</v>
      </c>
      <c r="T40" s="14" t="s">
        <v>90</v>
      </c>
      <c r="U40" s="14" t="s">
        <v>90</v>
      </c>
      <c r="V40" s="14" t="s">
        <v>90</v>
      </c>
      <c r="W40" s="14" t="s">
        <v>90</v>
      </c>
      <c r="X40" s="14" t="s">
        <v>90</v>
      </c>
      <c r="Y40" s="14" t="s">
        <v>90</v>
      </c>
      <c r="Z40" s="14" t="s">
        <v>90</v>
      </c>
      <c r="AA40" s="14" t="s">
        <v>90</v>
      </c>
      <c r="AB40" s="14" t="s">
        <v>90</v>
      </c>
      <c r="AC40" s="14" t="s">
        <v>90</v>
      </c>
      <c r="AD40" s="14" t="s">
        <v>90</v>
      </c>
      <c r="AE40" s="14" t="s">
        <v>90</v>
      </c>
      <c r="AF40" s="14" t="s">
        <v>90</v>
      </c>
      <c r="AG40" s="14" t="s">
        <v>90</v>
      </c>
      <c r="AH40" s="14" t="s">
        <v>90</v>
      </c>
      <c r="AI40" s="14" t="s">
        <v>90</v>
      </c>
      <c r="AJ40" s="14" t="s">
        <v>90</v>
      </c>
      <c r="AK40" s="14" t="s">
        <v>90</v>
      </c>
      <c r="AL40" s="14" t="s">
        <v>90</v>
      </c>
      <c r="AM40" s="14" t="s">
        <v>90</v>
      </c>
      <c r="AN40" s="14" t="s">
        <v>90</v>
      </c>
      <c r="AO40" s="15">
        <f t="shared" si="1"/>
        <v>0</v>
      </c>
    </row>
    <row r="41" spans="1:41" x14ac:dyDescent="0.2">
      <c r="A41" s="12" t="s">
        <v>122</v>
      </c>
      <c r="B41" s="26"/>
      <c r="C41" s="14" t="s">
        <v>90</v>
      </c>
      <c r="D41" s="14" t="s">
        <v>90</v>
      </c>
      <c r="E41" s="14" t="s">
        <v>90</v>
      </c>
      <c r="F41" s="14" t="s">
        <v>90</v>
      </c>
      <c r="G41" s="14" t="s">
        <v>90</v>
      </c>
      <c r="H41" s="14" t="s">
        <v>90</v>
      </c>
      <c r="I41" s="14" t="s">
        <v>90</v>
      </c>
      <c r="J41" s="14" t="s">
        <v>90</v>
      </c>
      <c r="K41" s="14" t="s">
        <v>90</v>
      </c>
      <c r="L41" s="14" t="s">
        <v>90</v>
      </c>
      <c r="M41" s="14" t="s">
        <v>90</v>
      </c>
      <c r="N41" s="14" t="s">
        <v>90</v>
      </c>
      <c r="O41" s="14" t="s">
        <v>90</v>
      </c>
      <c r="P41" s="14" t="s">
        <v>90</v>
      </c>
      <c r="Q41" s="14" t="s">
        <v>90</v>
      </c>
      <c r="R41" s="14" t="s">
        <v>90</v>
      </c>
      <c r="S41" s="14" t="s">
        <v>90</v>
      </c>
      <c r="T41" s="14" t="s">
        <v>90</v>
      </c>
      <c r="U41" s="14" t="s">
        <v>90</v>
      </c>
      <c r="V41" s="14" t="s">
        <v>90</v>
      </c>
      <c r="W41" s="14" t="s">
        <v>90</v>
      </c>
      <c r="X41" s="14" t="s">
        <v>90</v>
      </c>
      <c r="Y41" s="14" t="s">
        <v>90</v>
      </c>
      <c r="Z41" s="14" t="s">
        <v>90</v>
      </c>
      <c r="AA41" s="14" t="s">
        <v>90</v>
      </c>
      <c r="AB41" s="14" t="s">
        <v>90</v>
      </c>
      <c r="AC41" s="14" t="s">
        <v>90</v>
      </c>
      <c r="AD41" s="14" t="s">
        <v>90</v>
      </c>
      <c r="AE41" s="14" t="s">
        <v>90</v>
      </c>
      <c r="AF41" s="14" t="s">
        <v>90</v>
      </c>
      <c r="AG41" s="14" t="s">
        <v>90</v>
      </c>
      <c r="AH41" s="14" t="s">
        <v>90</v>
      </c>
      <c r="AI41" s="14" t="s">
        <v>90</v>
      </c>
      <c r="AJ41" s="14" t="s">
        <v>90</v>
      </c>
      <c r="AK41" s="14" t="s">
        <v>90</v>
      </c>
      <c r="AL41" s="14" t="s">
        <v>90</v>
      </c>
      <c r="AM41" s="14" t="s">
        <v>90</v>
      </c>
      <c r="AN41" s="14" t="s">
        <v>90</v>
      </c>
      <c r="AO41" s="15">
        <f t="shared" si="1"/>
        <v>0</v>
      </c>
    </row>
    <row r="42" spans="1:41" ht="25.5" x14ac:dyDescent="0.2">
      <c r="A42" s="12" t="s">
        <v>123</v>
      </c>
      <c r="B42" s="24" t="s">
        <v>86</v>
      </c>
      <c r="C42" s="14" t="s">
        <v>90</v>
      </c>
      <c r="D42" s="14" t="s">
        <v>90</v>
      </c>
      <c r="E42" s="14" t="s">
        <v>90</v>
      </c>
      <c r="F42" s="14" t="s">
        <v>90</v>
      </c>
      <c r="G42" s="14" t="s">
        <v>90</v>
      </c>
      <c r="H42" s="14" t="s">
        <v>90</v>
      </c>
      <c r="I42" s="14" t="s">
        <v>90</v>
      </c>
      <c r="J42" s="14" t="s">
        <v>90</v>
      </c>
      <c r="K42" s="14" t="s">
        <v>90</v>
      </c>
      <c r="L42" s="14" t="s">
        <v>90</v>
      </c>
      <c r="M42" s="14" t="s">
        <v>90</v>
      </c>
      <c r="N42" s="14" t="s">
        <v>90</v>
      </c>
      <c r="O42" s="14" t="s">
        <v>90</v>
      </c>
      <c r="P42" s="14" t="s">
        <v>90</v>
      </c>
      <c r="Q42" s="14" t="s">
        <v>90</v>
      </c>
      <c r="R42" s="14" t="s">
        <v>90</v>
      </c>
      <c r="S42" s="14" t="s">
        <v>90</v>
      </c>
      <c r="T42" s="14" t="s">
        <v>90</v>
      </c>
      <c r="U42" s="14" t="s">
        <v>90</v>
      </c>
      <c r="V42" s="14" t="s">
        <v>90</v>
      </c>
      <c r="W42" s="14" t="s">
        <v>90</v>
      </c>
      <c r="X42" s="14" t="s">
        <v>90</v>
      </c>
      <c r="Y42" s="14" t="s">
        <v>90</v>
      </c>
      <c r="Z42" s="14" t="s">
        <v>90</v>
      </c>
      <c r="AA42" s="14" t="s">
        <v>90</v>
      </c>
      <c r="AB42" s="14" t="s">
        <v>90</v>
      </c>
      <c r="AC42" s="14" t="s">
        <v>90</v>
      </c>
      <c r="AD42" s="14" t="s">
        <v>90</v>
      </c>
      <c r="AE42" s="14" t="s">
        <v>90</v>
      </c>
      <c r="AF42" s="14" t="s">
        <v>90</v>
      </c>
      <c r="AG42" s="14" t="s">
        <v>90</v>
      </c>
      <c r="AH42" s="14" t="s">
        <v>90</v>
      </c>
      <c r="AI42" s="14" t="s">
        <v>90</v>
      </c>
      <c r="AJ42" s="14" t="s">
        <v>90</v>
      </c>
      <c r="AK42" s="14" t="s">
        <v>90</v>
      </c>
      <c r="AL42" s="14" t="s">
        <v>90</v>
      </c>
      <c r="AM42" s="14" t="s">
        <v>90</v>
      </c>
      <c r="AN42" s="14" t="s">
        <v>90</v>
      </c>
      <c r="AO42" s="15">
        <f t="shared" si="1"/>
        <v>0</v>
      </c>
    </row>
    <row r="43" spans="1:41" ht="25.5" x14ac:dyDescent="0.2">
      <c r="A43" s="12" t="s">
        <v>124</v>
      </c>
      <c r="B43" s="25"/>
      <c r="C43" s="14" t="s">
        <v>90</v>
      </c>
      <c r="D43" s="14" t="s">
        <v>90</v>
      </c>
      <c r="E43" s="14" t="s">
        <v>90</v>
      </c>
      <c r="F43" s="14" t="s">
        <v>90</v>
      </c>
      <c r="G43" s="14" t="s">
        <v>90</v>
      </c>
      <c r="H43" s="14" t="s">
        <v>90</v>
      </c>
      <c r="I43" s="14" t="s">
        <v>90</v>
      </c>
      <c r="J43" s="14" t="s">
        <v>90</v>
      </c>
      <c r="K43" s="14" t="s">
        <v>90</v>
      </c>
      <c r="L43" s="14" t="s">
        <v>90</v>
      </c>
      <c r="M43" s="14" t="s">
        <v>90</v>
      </c>
      <c r="N43" s="14" t="s">
        <v>90</v>
      </c>
      <c r="O43" s="14" t="s">
        <v>90</v>
      </c>
      <c r="P43" s="14" t="s">
        <v>90</v>
      </c>
      <c r="Q43" s="14" t="s">
        <v>90</v>
      </c>
      <c r="R43" s="14" t="s">
        <v>90</v>
      </c>
      <c r="S43" s="14" t="s">
        <v>90</v>
      </c>
      <c r="T43" s="14" t="s">
        <v>90</v>
      </c>
      <c r="U43" s="14" t="s">
        <v>90</v>
      </c>
      <c r="V43" s="14" t="s">
        <v>90</v>
      </c>
      <c r="W43" s="14" t="s">
        <v>90</v>
      </c>
      <c r="X43" s="14" t="s">
        <v>90</v>
      </c>
      <c r="Y43" s="14" t="s">
        <v>90</v>
      </c>
      <c r="Z43" s="14" t="s">
        <v>90</v>
      </c>
      <c r="AA43" s="14" t="s">
        <v>90</v>
      </c>
      <c r="AB43" s="14" t="s">
        <v>90</v>
      </c>
      <c r="AC43" s="14" t="s">
        <v>90</v>
      </c>
      <c r="AD43" s="14" t="s">
        <v>90</v>
      </c>
      <c r="AE43" s="14" t="s">
        <v>90</v>
      </c>
      <c r="AF43" s="14" t="s">
        <v>90</v>
      </c>
      <c r="AG43" s="14" t="s">
        <v>90</v>
      </c>
      <c r="AH43" s="14" t="s">
        <v>90</v>
      </c>
      <c r="AI43" s="14" t="s">
        <v>90</v>
      </c>
      <c r="AJ43" s="14" t="s">
        <v>90</v>
      </c>
      <c r="AK43" s="14" t="s">
        <v>90</v>
      </c>
      <c r="AL43" s="14" t="s">
        <v>90</v>
      </c>
      <c r="AM43" s="14" t="s">
        <v>90</v>
      </c>
      <c r="AN43" s="14" t="s">
        <v>90</v>
      </c>
      <c r="AO43" s="15">
        <f t="shared" si="1"/>
        <v>0</v>
      </c>
    </row>
    <row r="44" spans="1:41" s="7" customFormat="1" ht="38.25" x14ac:dyDescent="0.2">
      <c r="A44" s="27" t="s">
        <v>125</v>
      </c>
      <c r="B44" s="15" t="s">
        <v>82</v>
      </c>
      <c r="C44" s="14" t="s">
        <v>90</v>
      </c>
      <c r="D44" s="14" t="s">
        <v>90</v>
      </c>
      <c r="E44" s="14" t="s">
        <v>90</v>
      </c>
      <c r="F44" s="14" t="s">
        <v>90</v>
      </c>
      <c r="G44" s="14" t="s">
        <v>90</v>
      </c>
      <c r="H44" s="14" t="s">
        <v>90</v>
      </c>
      <c r="I44" s="14" t="s">
        <v>90</v>
      </c>
      <c r="J44" s="14" t="s">
        <v>90</v>
      </c>
      <c r="K44" s="14" t="s">
        <v>90</v>
      </c>
      <c r="L44" s="14" t="s">
        <v>90</v>
      </c>
      <c r="M44" s="14" t="s">
        <v>90</v>
      </c>
      <c r="N44" s="14" t="s">
        <v>90</v>
      </c>
      <c r="O44" s="14" t="s">
        <v>90</v>
      </c>
      <c r="P44" s="14" t="s">
        <v>90</v>
      </c>
      <c r="Q44" s="14" t="s">
        <v>90</v>
      </c>
      <c r="R44" s="14" t="s">
        <v>90</v>
      </c>
      <c r="S44" s="14" t="s">
        <v>90</v>
      </c>
      <c r="T44" s="14" t="s">
        <v>90</v>
      </c>
      <c r="U44" s="14" t="s">
        <v>90</v>
      </c>
      <c r="V44" s="14" t="s">
        <v>90</v>
      </c>
      <c r="W44" s="14" t="s">
        <v>90</v>
      </c>
      <c r="X44" s="14" t="s">
        <v>90</v>
      </c>
      <c r="Y44" s="14" t="s">
        <v>90</v>
      </c>
      <c r="Z44" s="14" t="s">
        <v>90</v>
      </c>
      <c r="AA44" s="14" t="s">
        <v>90</v>
      </c>
      <c r="AB44" s="14" t="s">
        <v>90</v>
      </c>
      <c r="AC44" s="14" t="s">
        <v>90</v>
      </c>
      <c r="AD44" s="14" t="s">
        <v>90</v>
      </c>
      <c r="AE44" s="14" t="s">
        <v>90</v>
      </c>
      <c r="AF44" s="14" t="s">
        <v>90</v>
      </c>
      <c r="AG44" s="14" t="s">
        <v>90</v>
      </c>
      <c r="AH44" s="14" t="s">
        <v>90</v>
      </c>
      <c r="AI44" s="14" t="s">
        <v>90</v>
      </c>
      <c r="AJ44" s="14" t="s">
        <v>90</v>
      </c>
      <c r="AK44" s="14" t="s">
        <v>90</v>
      </c>
      <c r="AL44" s="14" t="s">
        <v>90</v>
      </c>
      <c r="AM44" s="14" t="s">
        <v>90</v>
      </c>
      <c r="AN44" s="14" t="s">
        <v>90</v>
      </c>
      <c r="AO44" s="15">
        <f t="shared" si="1"/>
        <v>0</v>
      </c>
    </row>
    <row r="45" spans="1:41" s="7" customFormat="1" ht="38.25" x14ac:dyDescent="0.2">
      <c r="A45" s="27" t="s">
        <v>126</v>
      </c>
      <c r="B45" s="24" t="s">
        <v>127</v>
      </c>
      <c r="C45" s="14" t="s">
        <v>90</v>
      </c>
      <c r="D45" s="14" t="s">
        <v>90</v>
      </c>
      <c r="E45" s="14" t="s">
        <v>90</v>
      </c>
      <c r="F45" s="14" t="s">
        <v>90</v>
      </c>
      <c r="G45" s="14" t="s">
        <v>90</v>
      </c>
      <c r="H45" s="14" t="s">
        <v>90</v>
      </c>
      <c r="I45" s="14" t="s">
        <v>90</v>
      </c>
      <c r="J45" s="14" t="s">
        <v>90</v>
      </c>
      <c r="K45" s="14" t="s">
        <v>90</v>
      </c>
      <c r="L45" s="14" t="s">
        <v>90</v>
      </c>
      <c r="M45" s="14" t="s">
        <v>90</v>
      </c>
      <c r="N45" s="14" t="s">
        <v>90</v>
      </c>
      <c r="O45" s="14" t="s">
        <v>90</v>
      </c>
      <c r="P45" s="14" t="s">
        <v>90</v>
      </c>
      <c r="Q45" s="14" t="s">
        <v>90</v>
      </c>
      <c r="R45" s="14" t="s">
        <v>90</v>
      </c>
      <c r="S45" s="14" t="s">
        <v>90</v>
      </c>
      <c r="T45" s="14" t="s">
        <v>90</v>
      </c>
      <c r="U45" s="14" t="s">
        <v>90</v>
      </c>
      <c r="V45" s="14" t="s">
        <v>90</v>
      </c>
      <c r="W45" s="14" t="s">
        <v>90</v>
      </c>
      <c r="X45" s="14" t="s">
        <v>90</v>
      </c>
      <c r="Y45" s="14" t="s">
        <v>90</v>
      </c>
      <c r="Z45" s="14" t="s">
        <v>90</v>
      </c>
      <c r="AA45" s="14" t="s">
        <v>90</v>
      </c>
      <c r="AB45" s="14" t="s">
        <v>90</v>
      </c>
      <c r="AC45" s="14" t="s">
        <v>90</v>
      </c>
      <c r="AD45" s="14" t="s">
        <v>90</v>
      </c>
      <c r="AE45" s="14" t="s">
        <v>90</v>
      </c>
      <c r="AF45" s="14" t="s">
        <v>90</v>
      </c>
      <c r="AG45" s="14" t="s">
        <v>90</v>
      </c>
      <c r="AH45" s="14" t="s">
        <v>90</v>
      </c>
      <c r="AI45" s="14" t="s">
        <v>90</v>
      </c>
      <c r="AJ45" s="14" t="s">
        <v>90</v>
      </c>
      <c r="AK45" s="14" t="s">
        <v>90</v>
      </c>
      <c r="AL45" s="14" t="s">
        <v>90</v>
      </c>
      <c r="AM45" s="14" t="s">
        <v>90</v>
      </c>
      <c r="AN45" s="14" t="s">
        <v>90</v>
      </c>
      <c r="AO45" s="15">
        <f t="shared" si="1"/>
        <v>0</v>
      </c>
    </row>
    <row r="46" spans="1:41" s="7" customFormat="1" ht="25.5" x14ac:dyDescent="0.2">
      <c r="A46" s="27" t="s">
        <v>128</v>
      </c>
      <c r="B46" s="26"/>
      <c r="C46" s="14" t="s">
        <v>90</v>
      </c>
      <c r="D46" s="14" t="s">
        <v>90</v>
      </c>
      <c r="E46" s="14" t="s">
        <v>90</v>
      </c>
      <c r="F46" s="14" t="s">
        <v>90</v>
      </c>
      <c r="G46" s="14" t="s">
        <v>90</v>
      </c>
      <c r="H46" s="14" t="s">
        <v>90</v>
      </c>
      <c r="I46" s="14" t="s">
        <v>90</v>
      </c>
      <c r="J46" s="14" t="s">
        <v>90</v>
      </c>
      <c r="K46" s="14" t="s">
        <v>90</v>
      </c>
      <c r="L46" s="14" t="s">
        <v>90</v>
      </c>
      <c r="M46" s="14" t="s">
        <v>90</v>
      </c>
      <c r="N46" s="14" t="s">
        <v>90</v>
      </c>
      <c r="O46" s="14" t="s">
        <v>90</v>
      </c>
      <c r="P46" s="14" t="s">
        <v>90</v>
      </c>
      <c r="Q46" s="14" t="s">
        <v>90</v>
      </c>
      <c r="R46" s="14" t="s">
        <v>90</v>
      </c>
      <c r="S46" s="14" t="s">
        <v>90</v>
      </c>
      <c r="T46" s="14" t="s">
        <v>90</v>
      </c>
      <c r="U46" s="14" t="s">
        <v>90</v>
      </c>
      <c r="V46" s="14" t="s">
        <v>90</v>
      </c>
      <c r="W46" s="14" t="s">
        <v>90</v>
      </c>
      <c r="X46" s="14" t="s">
        <v>90</v>
      </c>
      <c r="Y46" s="14" t="s">
        <v>90</v>
      </c>
      <c r="Z46" s="14" t="s">
        <v>90</v>
      </c>
      <c r="AA46" s="14" t="s">
        <v>90</v>
      </c>
      <c r="AB46" s="14" t="s">
        <v>90</v>
      </c>
      <c r="AC46" s="14" t="s">
        <v>90</v>
      </c>
      <c r="AD46" s="14" t="s">
        <v>90</v>
      </c>
      <c r="AE46" s="14" t="s">
        <v>90</v>
      </c>
      <c r="AF46" s="14" t="s">
        <v>90</v>
      </c>
      <c r="AG46" s="14" t="s">
        <v>90</v>
      </c>
      <c r="AH46" s="14" t="s">
        <v>90</v>
      </c>
      <c r="AI46" s="14" t="s">
        <v>90</v>
      </c>
      <c r="AJ46" s="14" t="s">
        <v>90</v>
      </c>
      <c r="AK46" s="14" t="s">
        <v>90</v>
      </c>
      <c r="AL46" s="14" t="s">
        <v>90</v>
      </c>
      <c r="AM46" s="14" t="s">
        <v>90</v>
      </c>
      <c r="AN46" s="14" t="s">
        <v>90</v>
      </c>
      <c r="AO46" s="15">
        <f t="shared" si="1"/>
        <v>0</v>
      </c>
    </row>
    <row r="47" spans="1:41" ht="25.5" x14ac:dyDescent="0.2">
      <c r="A47" s="12" t="s">
        <v>129</v>
      </c>
      <c r="B47" s="28" t="s">
        <v>130</v>
      </c>
      <c r="C47" s="14" t="s">
        <v>90</v>
      </c>
      <c r="D47" s="14" t="s">
        <v>90</v>
      </c>
      <c r="E47" s="14" t="s">
        <v>90</v>
      </c>
      <c r="F47" s="14" t="s">
        <v>90</v>
      </c>
      <c r="G47" s="14" t="s">
        <v>90</v>
      </c>
      <c r="H47" s="14" t="s">
        <v>90</v>
      </c>
      <c r="I47" s="14" t="s">
        <v>90</v>
      </c>
      <c r="J47" s="14" t="s">
        <v>90</v>
      </c>
      <c r="K47" s="14" t="s">
        <v>90</v>
      </c>
      <c r="L47" s="14" t="s">
        <v>90</v>
      </c>
      <c r="M47" s="14" t="s">
        <v>90</v>
      </c>
      <c r="N47" s="14" t="s">
        <v>90</v>
      </c>
      <c r="O47" s="14" t="s">
        <v>90</v>
      </c>
      <c r="P47" s="14" t="s">
        <v>90</v>
      </c>
      <c r="Q47" s="14" t="s">
        <v>90</v>
      </c>
      <c r="R47" s="14" t="s">
        <v>90</v>
      </c>
      <c r="S47" s="14" t="s">
        <v>90</v>
      </c>
      <c r="T47" s="14" t="s">
        <v>90</v>
      </c>
      <c r="U47" s="14" t="s">
        <v>90</v>
      </c>
      <c r="V47" s="14" t="s">
        <v>90</v>
      </c>
      <c r="W47" s="14" t="s">
        <v>90</v>
      </c>
      <c r="X47" s="14" t="s">
        <v>90</v>
      </c>
      <c r="Y47" s="14" t="s">
        <v>90</v>
      </c>
      <c r="Z47" s="14" t="s">
        <v>90</v>
      </c>
      <c r="AA47" s="14" t="s">
        <v>90</v>
      </c>
      <c r="AB47" s="14" t="s">
        <v>90</v>
      </c>
      <c r="AC47" s="14" t="s">
        <v>90</v>
      </c>
      <c r="AD47" s="14" t="s">
        <v>90</v>
      </c>
      <c r="AE47" s="14" t="s">
        <v>90</v>
      </c>
      <c r="AF47" s="14" t="s">
        <v>90</v>
      </c>
      <c r="AG47" s="14" t="s">
        <v>90</v>
      </c>
      <c r="AH47" s="14" t="s">
        <v>90</v>
      </c>
      <c r="AI47" s="14" t="s">
        <v>90</v>
      </c>
      <c r="AJ47" s="14" t="s">
        <v>90</v>
      </c>
      <c r="AK47" s="14" t="s">
        <v>90</v>
      </c>
      <c r="AL47" s="14" t="s">
        <v>90</v>
      </c>
      <c r="AM47" s="14" t="s">
        <v>90</v>
      </c>
      <c r="AN47" s="14" t="s">
        <v>90</v>
      </c>
      <c r="AO47" s="15">
        <f t="shared" si="1"/>
        <v>0</v>
      </c>
    </row>
    <row r="48" spans="1:41" s="7" customFormat="1" x14ac:dyDescent="0.2">
      <c r="A48" s="29" t="s">
        <v>131</v>
      </c>
      <c r="B48" s="18" t="s">
        <v>132</v>
      </c>
      <c r="C48" s="18" t="str">
        <f t="shared" ref="C48:AN48" si="2">IF(C47="","",IF(OR(C9="N",C10="N",C11="N",C12="N",C13="N",C14="N",C15="N",C16="N",C17="N",C18="N",C19="N",C20="N",C21="N",C22="N",C23="N",C24="N",C25="N",C26="N",C27="N",C28="N",C29="N",C30="N",C31="N",C32="N",C33="N",C34="N",C35="N",C36="N",C37="N",C38="N",C39="N",C40="N",C41="N",C42="N",C43="N",C47="N",C44="N",C45="N",C46="N"),"N","Y"))</f>
        <v>Y</v>
      </c>
      <c r="D48" s="18" t="str">
        <f t="shared" si="2"/>
        <v>Y</v>
      </c>
      <c r="E48" s="18" t="str">
        <f t="shared" si="2"/>
        <v>Y</v>
      </c>
      <c r="F48" s="18" t="str">
        <f t="shared" si="2"/>
        <v>Y</v>
      </c>
      <c r="G48" s="18" t="str">
        <f t="shared" si="2"/>
        <v>Y</v>
      </c>
      <c r="H48" s="18" t="str">
        <f t="shared" si="2"/>
        <v>Y</v>
      </c>
      <c r="I48" s="18" t="str">
        <f t="shared" si="2"/>
        <v>Y</v>
      </c>
      <c r="J48" s="18" t="str">
        <f t="shared" si="2"/>
        <v>Y</v>
      </c>
      <c r="K48" s="18" t="str">
        <f t="shared" si="2"/>
        <v>Y</v>
      </c>
      <c r="L48" s="18" t="str">
        <f t="shared" si="2"/>
        <v>Y</v>
      </c>
      <c r="M48" s="18" t="str">
        <f t="shared" si="2"/>
        <v>Y</v>
      </c>
      <c r="N48" s="18" t="str">
        <f t="shared" si="2"/>
        <v>Y</v>
      </c>
      <c r="O48" s="18" t="str">
        <f t="shared" si="2"/>
        <v>Y</v>
      </c>
      <c r="P48" s="18" t="str">
        <f t="shared" si="2"/>
        <v>Y</v>
      </c>
      <c r="Q48" s="18" t="str">
        <f t="shared" si="2"/>
        <v>Y</v>
      </c>
      <c r="R48" s="18" t="str">
        <f t="shared" si="2"/>
        <v>Y</v>
      </c>
      <c r="S48" s="18" t="str">
        <f t="shared" si="2"/>
        <v>Y</v>
      </c>
      <c r="T48" s="18" t="str">
        <f t="shared" si="2"/>
        <v>Y</v>
      </c>
      <c r="U48" s="18" t="str">
        <f t="shared" si="2"/>
        <v>Y</v>
      </c>
      <c r="V48" s="18" t="str">
        <f t="shared" si="2"/>
        <v>Y</v>
      </c>
      <c r="W48" s="18" t="str">
        <f t="shared" si="2"/>
        <v>Y</v>
      </c>
      <c r="X48" s="18" t="str">
        <f t="shared" si="2"/>
        <v>Y</v>
      </c>
      <c r="Y48" s="18" t="str">
        <f t="shared" si="2"/>
        <v>Y</v>
      </c>
      <c r="Z48" s="18" t="str">
        <f t="shared" si="2"/>
        <v>Y</v>
      </c>
      <c r="AA48" s="18" t="str">
        <f t="shared" si="2"/>
        <v>Y</v>
      </c>
      <c r="AB48" s="18" t="str">
        <f t="shared" si="2"/>
        <v>Y</v>
      </c>
      <c r="AC48" s="18" t="str">
        <f t="shared" si="2"/>
        <v>Y</v>
      </c>
      <c r="AD48" s="18" t="str">
        <f t="shared" si="2"/>
        <v>Y</v>
      </c>
      <c r="AE48" s="18" t="str">
        <f t="shared" si="2"/>
        <v>Y</v>
      </c>
      <c r="AF48" s="18" t="str">
        <f t="shared" si="2"/>
        <v>Y</v>
      </c>
      <c r="AG48" s="18" t="str">
        <f t="shared" si="2"/>
        <v>Y</v>
      </c>
      <c r="AH48" s="18" t="str">
        <f t="shared" si="2"/>
        <v>Y</v>
      </c>
      <c r="AI48" s="18" t="str">
        <f t="shared" si="2"/>
        <v>Y</v>
      </c>
      <c r="AJ48" s="18" t="str">
        <f t="shared" si="2"/>
        <v>Y</v>
      </c>
      <c r="AK48" s="18" t="str">
        <f t="shared" si="2"/>
        <v>Y</v>
      </c>
      <c r="AL48" s="18" t="str">
        <f t="shared" si="2"/>
        <v>Y</v>
      </c>
      <c r="AM48" s="18" t="str">
        <f t="shared" si="2"/>
        <v>Y</v>
      </c>
      <c r="AN48" s="18" t="str">
        <f t="shared" si="2"/>
        <v>Y</v>
      </c>
      <c r="AO48" s="15">
        <f t="shared" si="1"/>
        <v>0</v>
      </c>
    </row>
    <row r="49" spans="1:41" ht="18.600000000000001" customHeight="1" x14ac:dyDescent="0.2">
      <c r="A49" s="30" t="s">
        <v>133</v>
      </c>
      <c r="B49" s="20"/>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row>
    <row r="50" spans="1:41" ht="25.5" x14ac:dyDescent="0.2">
      <c r="A50" s="27" t="s">
        <v>134</v>
      </c>
      <c r="B50" s="32" t="s">
        <v>82</v>
      </c>
      <c r="C50" s="14" t="s">
        <v>90</v>
      </c>
      <c r="D50" s="14" t="s">
        <v>90</v>
      </c>
      <c r="E50" s="14" t="s">
        <v>90</v>
      </c>
      <c r="F50" s="14" t="s">
        <v>90</v>
      </c>
      <c r="G50" s="14" t="s">
        <v>90</v>
      </c>
      <c r="H50" s="14" t="s">
        <v>90</v>
      </c>
      <c r="I50" s="14" t="s">
        <v>90</v>
      </c>
      <c r="J50" s="14" t="s">
        <v>90</v>
      </c>
      <c r="K50" s="14" t="s">
        <v>90</v>
      </c>
      <c r="L50" s="14" t="s">
        <v>90</v>
      </c>
      <c r="M50" s="14" t="s">
        <v>90</v>
      </c>
      <c r="N50" s="14" t="s">
        <v>90</v>
      </c>
      <c r="O50" s="14" t="s">
        <v>90</v>
      </c>
      <c r="P50" s="14" t="s">
        <v>90</v>
      </c>
      <c r="Q50" s="14" t="s">
        <v>90</v>
      </c>
      <c r="R50" s="14" t="s">
        <v>90</v>
      </c>
      <c r="S50" s="14" t="s">
        <v>90</v>
      </c>
      <c r="T50" s="14" t="s">
        <v>90</v>
      </c>
      <c r="U50" s="14" t="s">
        <v>90</v>
      </c>
      <c r="V50" s="14" t="s">
        <v>90</v>
      </c>
      <c r="W50" s="14" t="s">
        <v>90</v>
      </c>
      <c r="X50" s="14" t="s">
        <v>90</v>
      </c>
      <c r="Y50" s="14" t="s">
        <v>90</v>
      </c>
      <c r="Z50" s="14" t="s">
        <v>90</v>
      </c>
      <c r="AA50" s="14" t="s">
        <v>90</v>
      </c>
      <c r="AB50" s="14" t="s">
        <v>90</v>
      </c>
      <c r="AC50" s="14" t="s">
        <v>90</v>
      </c>
      <c r="AD50" s="14" t="s">
        <v>90</v>
      </c>
      <c r="AE50" s="14" t="s">
        <v>90</v>
      </c>
      <c r="AF50" s="14" t="s">
        <v>90</v>
      </c>
      <c r="AG50" s="14" t="s">
        <v>90</v>
      </c>
      <c r="AH50" s="14" t="s">
        <v>90</v>
      </c>
      <c r="AI50" s="14" t="s">
        <v>90</v>
      </c>
      <c r="AJ50" s="14" t="s">
        <v>90</v>
      </c>
      <c r="AK50" s="14" t="s">
        <v>90</v>
      </c>
      <c r="AL50" s="14" t="s">
        <v>90</v>
      </c>
      <c r="AM50" s="14" t="s">
        <v>90</v>
      </c>
      <c r="AN50" s="14" t="s">
        <v>90</v>
      </c>
      <c r="AO50" s="15">
        <f>COUNTIF(C50:AN50,"N")</f>
        <v>0</v>
      </c>
    </row>
    <row r="51" spans="1:41" x14ac:dyDescent="0.2">
      <c r="A51" s="27" t="s">
        <v>135</v>
      </c>
      <c r="B51" s="32"/>
      <c r="C51" s="14" t="s">
        <v>90</v>
      </c>
      <c r="D51" s="14" t="s">
        <v>90</v>
      </c>
      <c r="E51" s="14" t="s">
        <v>90</v>
      </c>
      <c r="F51" s="14" t="s">
        <v>90</v>
      </c>
      <c r="G51" s="14" t="s">
        <v>90</v>
      </c>
      <c r="H51" s="14" t="s">
        <v>90</v>
      </c>
      <c r="I51" s="14" t="s">
        <v>90</v>
      </c>
      <c r="J51" s="14" t="s">
        <v>90</v>
      </c>
      <c r="K51" s="14" t="s">
        <v>90</v>
      </c>
      <c r="L51" s="14" t="s">
        <v>90</v>
      </c>
      <c r="M51" s="14" t="s">
        <v>90</v>
      </c>
      <c r="N51" s="14" t="s">
        <v>90</v>
      </c>
      <c r="O51" s="14" t="s">
        <v>90</v>
      </c>
      <c r="P51" s="14" t="s">
        <v>90</v>
      </c>
      <c r="Q51" s="14" t="s">
        <v>90</v>
      </c>
      <c r="R51" s="14" t="s">
        <v>90</v>
      </c>
      <c r="S51" s="14" t="s">
        <v>90</v>
      </c>
      <c r="T51" s="14" t="s">
        <v>90</v>
      </c>
      <c r="U51" s="14" t="s">
        <v>90</v>
      </c>
      <c r="V51" s="14" t="s">
        <v>90</v>
      </c>
      <c r="W51" s="14" t="s">
        <v>90</v>
      </c>
      <c r="X51" s="14" t="s">
        <v>90</v>
      </c>
      <c r="Y51" s="14" t="s">
        <v>90</v>
      </c>
      <c r="Z51" s="14" t="s">
        <v>90</v>
      </c>
      <c r="AA51" s="14" t="s">
        <v>90</v>
      </c>
      <c r="AB51" s="14" t="s">
        <v>90</v>
      </c>
      <c r="AC51" s="14" t="s">
        <v>90</v>
      </c>
      <c r="AD51" s="14" t="s">
        <v>136</v>
      </c>
      <c r="AE51" s="14" t="s">
        <v>90</v>
      </c>
      <c r="AF51" s="14" t="s">
        <v>90</v>
      </c>
      <c r="AG51" s="14" t="s">
        <v>90</v>
      </c>
      <c r="AH51" s="14" t="s">
        <v>90</v>
      </c>
      <c r="AI51" s="14" t="s">
        <v>90</v>
      </c>
      <c r="AJ51" s="14" t="s">
        <v>90</v>
      </c>
      <c r="AK51" s="14" t="s">
        <v>90</v>
      </c>
      <c r="AL51" s="14" t="s">
        <v>90</v>
      </c>
      <c r="AM51" s="14" t="s">
        <v>90</v>
      </c>
      <c r="AN51" s="14" t="s">
        <v>90</v>
      </c>
      <c r="AO51" s="15">
        <f>COUNTIF(C51:AN51,"N")</f>
        <v>1</v>
      </c>
    </row>
    <row r="52" spans="1:41" ht="25.5" x14ac:dyDescent="0.2">
      <c r="A52" s="33" t="s">
        <v>137</v>
      </c>
      <c r="B52" s="34" t="s">
        <v>86</v>
      </c>
      <c r="C52" s="14" t="s">
        <v>90</v>
      </c>
      <c r="D52" s="14" t="s">
        <v>90</v>
      </c>
      <c r="E52" s="14" t="s">
        <v>90</v>
      </c>
      <c r="F52" s="14" t="s">
        <v>90</v>
      </c>
      <c r="G52" s="14" t="s">
        <v>90</v>
      </c>
      <c r="H52" s="14" t="s">
        <v>90</v>
      </c>
      <c r="I52" s="14" t="s">
        <v>90</v>
      </c>
      <c r="J52" s="14" t="s">
        <v>90</v>
      </c>
      <c r="K52" s="14" t="s">
        <v>90</v>
      </c>
      <c r="L52" s="14" t="s">
        <v>90</v>
      </c>
      <c r="M52" s="14" t="s">
        <v>90</v>
      </c>
      <c r="N52" s="14" t="s">
        <v>90</v>
      </c>
      <c r="O52" s="14" t="s">
        <v>90</v>
      </c>
      <c r="P52" s="14" t="s">
        <v>90</v>
      </c>
      <c r="Q52" s="14" t="s">
        <v>90</v>
      </c>
      <c r="R52" s="14" t="s">
        <v>90</v>
      </c>
      <c r="S52" s="14" t="s">
        <v>90</v>
      </c>
      <c r="T52" s="14" t="s">
        <v>90</v>
      </c>
      <c r="U52" s="14" t="s">
        <v>90</v>
      </c>
      <c r="V52" s="14" t="s">
        <v>90</v>
      </c>
      <c r="W52" s="14" t="s">
        <v>90</v>
      </c>
      <c r="X52" s="14" t="s">
        <v>90</v>
      </c>
      <c r="Y52" s="14" t="s">
        <v>90</v>
      </c>
      <c r="Z52" s="14" t="s">
        <v>90</v>
      </c>
      <c r="AA52" s="14" t="s">
        <v>90</v>
      </c>
      <c r="AB52" s="14" t="s">
        <v>90</v>
      </c>
      <c r="AC52" s="14" t="s">
        <v>90</v>
      </c>
      <c r="AD52" s="14" t="s">
        <v>90</v>
      </c>
      <c r="AE52" s="14" t="s">
        <v>90</v>
      </c>
      <c r="AF52" s="14" t="s">
        <v>90</v>
      </c>
      <c r="AG52" s="14" t="s">
        <v>90</v>
      </c>
      <c r="AH52" s="14" t="s">
        <v>90</v>
      </c>
      <c r="AI52" s="14" t="s">
        <v>90</v>
      </c>
      <c r="AJ52" s="14" t="s">
        <v>90</v>
      </c>
      <c r="AK52" s="14" t="s">
        <v>90</v>
      </c>
      <c r="AL52" s="14" t="s">
        <v>90</v>
      </c>
      <c r="AM52" s="14" t="s">
        <v>90</v>
      </c>
      <c r="AN52" s="14" t="s">
        <v>90</v>
      </c>
      <c r="AO52" s="15">
        <f>COUNTIF(C52:AN52,"N")</f>
        <v>0</v>
      </c>
    </row>
    <row r="53" spans="1:41" ht="18.600000000000001" customHeight="1" x14ac:dyDescent="0.2">
      <c r="A53" s="35" t="s">
        <v>138</v>
      </c>
      <c r="B53" s="36"/>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row>
    <row r="54" spans="1:41" ht="38.25" x14ac:dyDescent="0.2">
      <c r="A54" s="38" t="s">
        <v>139</v>
      </c>
      <c r="B54" s="22" t="s">
        <v>86</v>
      </c>
      <c r="C54" s="14" t="s">
        <v>90</v>
      </c>
      <c r="D54" s="14" t="s">
        <v>90</v>
      </c>
      <c r="E54" s="14" t="s">
        <v>90</v>
      </c>
      <c r="F54" s="14" t="s">
        <v>90</v>
      </c>
      <c r="G54" s="14" t="s">
        <v>136</v>
      </c>
      <c r="H54" s="14" t="s">
        <v>90</v>
      </c>
      <c r="I54" s="14" t="s">
        <v>90</v>
      </c>
      <c r="J54" s="14" t="s">
        <v>90</v>
      </c>
      <c r="K54" s="14" t="s">
        <v>136</v>
      </c>
      <c r="L54" s="14" t="s">
        <v>90</v>
      </c>
      <c r="M54" s="14" t="s">
        <v>136</v>
      </c>
      <c r="N54" s="14" t="s">
        <v>136</v>
      </c>
      <c r="O54" s="14" t="s">
        <v>90</v>
      </c>
      <c r="P54" s="14" t="s">
        <v>90</v>
      </c>
      <c r="Q54" s="14" t="s">
        <v>90</v>
      </c>
      <c r="R54" s="14" t="s">
        <v>136</v>
      </c>
      <c r="S54" s="14" t="s">
        <v>136</v>
      </c>
      <c r="T54" s="14" t="s">
        <v>136</v>
      </c>
      <c r="U54" s="14" t="s">
        <v>90</v>
      </c>
      <c r="V54" s="14" t="s">
        <v>136</v>
      </c>
      <c r="W54" s="14" t="s">
        <v>136</v>
      </c>
      <c r="X54" s="14" t="s">
        <v>136</v>
      </c>
      <c r="Y54" s="14" t="s">
        <v>136</v>
      </c>
      <c r="Z54" s="14" t="s">
        <v>136</v>
      </c>
      <c r="AA54" s="14" t="s">
        <v>136</v>
      </c>
      <c r="AB54" s="14" t="s">
        <v>136</v>
      </c>
      <c r="AC54" s="14" t="s">
        <v>136</v>
      </c>
      <c r="AD54" s="14" t="s">
        <v>90</v>
      </c>
      <c r="AE54" s="14" t="s">
        <v>136</v>
      </c>
      <c r="AF54" s="14" t="s">
        <v>136</v>
      </c>
      <c r="AG54" s="14" t="s">
        <v>136</v>
      </c>
      <c r="AH54" s="14" t="s">
        <v>136</v>
      </c>
      <c r="AI54" s="14" t="s">
        <v>90</v>
      </c>
      <c r="AJ54" s="14" t="s">
        <v>136</v>
      </c>
      <c r="AK54" s="14" t="s">
        <v>136</v>
      </c>
      <c r="AL54" s="14" t="s">
        <v>90</v>
      </c>
      <c r="AM54" s="14" t="s">
        <v>90</v>
      </c>
      <c r="AN54" s="14" t="s">
        <v>90</v>
      </c>
      <c r="AO54" s="15">
        <f>COUNTIF(C54:AN54,"Y")</f>
        <v>17</v>
      </c>
    </row>
    <row r="55" spans="1:41" ht="38.25" x14ac:dyDescent="0.2">
      <c r="A55" s="38" t="s">
        <v>140</v>
      </c>
      <c r="B55" s="23"/>
      <c r="C55" s="14" t="s">
        <v>136</v>
      </c>
      <c r="D55" s="14" t="s">
        <v>136</v>
      </c>
      <c r="E55" s="14" t="s">
        <v>136</v>
      </c>
      <c r="F55" s="14" t="s">
        <v>90</v>
      </c>
      <c r="G55" s="14" t="s">
        <v>136</v>
      </c>
      <c r="H55" s="14" t="s">
        <v>136</v>
      </c>
      <c r="I55" s="14" t="s">
        <v>136</v>
      </c>
      <c r="J55" s="14" t="s">
        <v>136</v>
      </c>
      <c r="K55" s="14" t="s">
        <v>136</v>
      </c>
      <c r="L55" s="14" t="s">
        <v>136</v>
      </c>
      <c r="M55" s="14" t="s">
        <v>90</v>
      </c>
      <c r="N55" s="14" t="s">
        <v>90</v>
      </c>
      <c r="O55" s="14" t="s">
        <v>136</v>
      </c>
      <c r="P55" s="14" t="s">
        <v>136</v>
      </c>
      <c r="Q55" s="14" t="s">
        <v>136</v>
      </c>
      <c r="R55" s="14" t="s">
        <v>90</v>
      </c>
      <c r="S55" s="14" t="s">
        <v>90</v>
      </c>
      <c r="T55" s="14" t="s">
        <v>90</v>
      </c>
      <c r="U55" s="14" t="s">
        <v>136</v>
      </c>
      <c r="V55" s="14" t="s">
        <v>90</v>
      </c>
      <c r="W55" s="14" t="s">
        <v>90</v>
      </c>
      <c r="X55" s="14" t="s">
        <v>136</v>
      </c>
      <c r="Y55" s="14" t="s">
        <v>90</v>
      </c>
      <c r="Z55" s="14" t="s">
        <v>90</v>
      </c>
      <c r="AA55" s="14" t="s">
        <v>90</v>
      </c>
      <c r="AB55" s="14" t="s">
        <v>90</v>
      </c>
      <c r="AC55" s="14" t="s">
        <v>90</v>
      </c>
      <c r="AD55" s="14" t="s">
        <v>136</v>
      </c>
      <c r="AE55" s="14" t="s">
        <v>90</v>
      </c>
      <c r="AF55" s="14" t="s">
        <v>90</v>
      </c>
      <c r="AG55" s="14" t="s">
        <v>90</v>
      </c>
      <c r="AH55" s="14" t="s">
        <v>90</v>
      </c>
      <c r="AI55" s="14" t="s">
        <v>136</v>
      </c>
      <c r="AJ55" s="14" t="s">
        <v>90</v>
      </c>
      <c r="AK55" s="14" t="s">
        <v>90</v>
      </c>
      <c r="AL55" s="14" t="s">
        <v>90</v>
      </c>
      <c r="AM55" s="14" t="s">
        <v>136</v>
      </c>
      <c r="AN55" s="14" t="s">
        <v>90</v>
      </c>
      <c r="AO55" s="15">
        <f>COUNTIF(C55:AN55,"Y")</f>
        <v>21</v>
      </c>
    </row>
    <row r="56" spans="1:41" ht="13.35" customHeight="1" x14ac:dyDescent="0.2">
      <c r="A56" s="35" t="s">
        <v>141</v>
      </c>
      <c r="B56" s="20"/>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row>
    <row r="57" spans="1:41" ht="25.5" x14ac:dyDescent="0.2">
      <c r="A57" s="33" t="s">
        <v>142</v>
      </c>
      <c r="B57" s="39" t="s">
        <v>127</v>
      </c>
      <c r="C57" s="39">
        <v>1</v>
      </c>
      <c r="D57" s="39">
        <v>1</v>
      </c>
      <c r="E57" s="39">
        <v>1</v>
      </c>
      <c r="F57" s="39">
        <v>1</v>
      </c>
      <c r="G57" s="39">
        <v>1</v>
      </c>
      <c r="H57" s="39">
        <v>1</v>
      </c>
      <c r="I57" s="39">
        <v>1</v>
      </c>
      <c r="J57" s="39">
        <v>1</v>
      </c>
      <c r="K57" s="39">
        <v>1</v>
      </c>
      <c r="L57" s="39">
        <v>1</v>
      </c>
      <c r="M57" s="39">
        <v>1</v>
      </c>
      <c r="N57" s="39">
        <v>1</v>
      </c>
      <c r="O57" s="39">
        <v>1</v>
      </c>
      <c r="P57" s="39">
        <v>2</v>
      </c>
      <c r="Q57" s="39">
        <v>1</v>
      </c>
      <c r="R57" s="39">
        <v>2</v>
      </c>
      <c r="S57" s="39">
        <v>1</v>
      </c>
      <c r="T57" s="39">
        <v>1</v>
      </c>
      <c r="U57" s="39">
        <v>1</v>
      </c>
      <c r="V57" s="39">
        <v>1</v>
      </c>
      <c r="W57" s="39">
        <v>1</v>
      </c>
      <c r="X57" s="39">
        <v>1</v>
      </c>
      <c r="Y57" s="39">
        <v>1</v>
      </c>
      <c r="Z57" s="39">
        <v>1</v>
      </c>
      <c r="AA57" s="39">
        <v>1</v>
      </c>
      <c r="AB57" s="39">
        <v>1</v>
      </c>
      <c r="AC57" s="39">
        <v>1</v>
      </c>
      <c r="AD57" s="39">
        <v>1</v>
      </c>
      <c r="AE57" s="39">
        <v>1</v>
      </c>
      <c r="AF57" s="39">
        <v>1</v>
      </c>
      <c r="AG57" s="39">
        <v>1</v>
      </c>
      <c r="AH57" s="39">
        <v>1</v>
      </c>
      <c r="AI57" s="39">
        <v>1</v>
      </c>
      <c r="AJ57" s="39">
        <v>1</v>
      </c>
      <c r="AK57" s="39">
        <v>1</v>
      </c>
      <c r="AL57" s="39">
        <v>1</v>
      </c>
      <c r="AM57" s="39">
        <v>1</v>
      </c>
      <c r="AN57" s="39">
        <v>1</v>
      </c>
      <c r="AO57" s="15">
        <f>COUNTIF(C57:AN57,2)</f>
        <v>2</v>
      </c>
    </row>
    <row r="58" spans="1:41" x14ac:dyDescent="0.2">
      <c r="A58" s="35" t="s">
        <v>143</v>
      </c>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row>
    <row r="59" spans="1:41" ht="38.25" x14ac:dyDescent="0.2">
      <c r="A59" s="33" t="s">
        <v>144</v>
      </c>
      <c r="B59" s="39" t="s">
        <v>84</v>
      </c>
      <c r="C59" s="14" t="s">
        <v>136</v>
      </c>
      <c r="D59" s="14" t="s">
        <v>136</v>
      </c>
      <c r="E59" s="14" t="s">
        <v>136</v>
      </c>
      <c r="F59" s="14" t="s">
        <v>136</v>
      </c>
      <c r="G59" s="14" t="s">
        <v>136</v>
      </c>
      <c r="H59" s="14" t="s">
        <v>136</v>
      </c>
      <c r="I59" s="14" t="s">
        <v>136</v>
      </c>
      <c r="J59" s="14" t="s">
        <v>136</v>
      </c>
      <c r="K59" s="14" t="s">
        <v>136</v>
      </c>
      <c r="L59" s="14" t="s">
        <v>136</v>
      </c>
      <c r="M59" s="14" t="s">
        <v>136</v>
      </c>
      <c r="N59" s="14" t="s">
        <v>136</v>
      </c>
      <c r="O59" s="14" t="s">
        <v>136</v>
      </c>
      <c r="P59" s="14" t="s">
        <v>136</v>
      </c>
      <c r="Q59" s="14" t="s">
        <v>136</v>
      </c>
      <c r="R59" s="14" t="s">
        <v>136</v>
      </c>
      <c r="S59" s="14" t="s">
        <v>136</v>
      </c>
      <c r="T59" s="14" t="s">
        <v>136</v>
      </c>
      <c r="U59" s="14" t="s">
        <v>136</v>
      </c>
      <c r="V59" s="14" t="s">
        <v>136</v>
      </c>
      <c r="W59" s="14" t="s">
        <v>136</v>
      </c>
      <c r="X59" s="14" t="s">
        <v>136</v>
      </c>
      <c r="Y59" s="14" t="s">
        <v>136</v>
      </c>
      <c r="Z59" s="14" t="s">
        <v>136</v>
      </c>
      <c r="AA59" s="14" t="s">
        <v>136</v>
      </c>
      <c r="AB59" s="14" t="s">
        <v>136</v>
      </c>
      <c r="AC59" s="14" t="s">
        <v>136</v>
      </c>
      <c r="AD59" s="14" t="s">
        <v>136</v>
      </c>
      <c r="AE59" s="14" t="s">
        <v>90</v>
      </c>
      <c r="AF59" s="14" t="s">
        <v>136</v>
      </c>
      <c r="AG59" s="14" t="s">
        <v>136</v>
      </c>
      <c r="AH59" s="14" t="s">
        <v>90</v>
      </c>
      <c r="AI59" s="14" t="s">
        <v>136</v>
      </c>
      <c r="AJ59" s="14" t="s">
        <v>90</v>
      </c>
      <c r="AK59" s="14" t="s">
        <v>90</v>
      </c>
      <c r="AL59" s="14" t="s">
        <v>136</v>
      </c>
      <c r="AM59" s="14" t="s">
        <v>136</v>
      </c>
      <c r="AN59" s="14" t="s">
        <v>90</v>
      </c>
      <c r="AO59" s="15">
        <f>COUNTIF(C59:AN59,"Y")</f>
        <v>5</v>
      </c>
    </row>
    <row r="60" spans="1:41" ht="25.5" x14ac:dyDescent="0.2">
      <c r="A60" s="40" t="s">
        <v>145</v>
      </c>
      <c r="B60" s="36"/>
      <c r="C60" s="14" t="str">
        <f>IF(C57="","",IF(C57=1,"Y","N"))</f>
        <v>Y</v>
      </c>
      <c r="D60" s="14" t="str">
        <f t="shared" ref="D60:AN60" si="3">IF(D57="","",IF(D57=1,"Y","N"))</f>
        <v>Y</v>
      </c>
      <c r="E60" s="14" t="str">
        <f t="shared" si="3"/>
        <v>Y</v>
      </c>
      <c r="F60" s="14" t="str">
        <f t="shared" si="3"/>
        <v>Y</v>
      </c>
      <c r="G60" s="14" t="str">
        <f t="shared" si="3"/>
        <v>Y</v>
      </c>
      <c r="H60" s="14" t="str">
        <f t="shared" si="3"/>
        <v>Y</v>
      </c>
      <c r="I60" s="14" t="str">
        <f t="shared" si="3"/>
        <v>Y</v>
      </c>
      <c r="J60" s="14" t="str">
        <f t="shared" si="3"/>
        <v>Y</v>
      </c>
      <c r="K60" s="14" t="str">
        <f t="shared" si="3"/>
        <v>Y</v>
      </c>
      <c r="L60" s="14" t="str">
        <f t="shared" si="3"/>
        <v>Y</v>
      </c>
      <c r="M60" s="14" t="str">
        <f t="shared" si="3"/>
        <v>Y</v>
      </c>
      <c r="N60" s="14" t="str">
        <f t="shared" si="3"/>
        <v>Y</v>
      </c>
      <c r="O60" s="14" t="str">
        <f t="shared" si="3"/>
        <v>Y</v>
      </c>
      <c r="P60" s="14" t="str">
        <f t="shared" si="3"/>
        <v>N</v>
      </c>
      <c r="Q60" s="14" t="str">
        <f t="shared" si="3"/>
        <v>Y</v>
      </c>
      <c r="R60" s="14" t="str">
        <f t="shared" si="3"/>
        <v>N</v>
      </c>
      <c r="S60" s="14" t="str">
        <f t="shared" si="3"/>
        <v>Y</v>
      </c>
      <c r="T60" s="14" t="str">
        <f t="shared" si="3"/>
        <v>Y</v>
      </c>
      <c r="U60" s="14" t="str">
        <f t="shared" si="3"/>
        <v>Y</v>
      </c>
      <c r="V60" s="14" t="str">
        <f t="shared" si="3"/>
        <v>Y</v>
      </c>
      <c r="W60" s="14" t="str">
        <f t="shared" si="3"/>
        <v>Y</v>
      </c>
      <c r="X60" s="14" t="str">
        <f t="shared" si="3"/>
        <v>Y</v>
      </c>
      <c r="Y60" s="14" t="str">
        <f t="shared" si="3"/>
        <v>Y</v>
      </c>
      <c r="Z60" s="14" t="str">
        <f t="shared" si="3"/>
        <v>Y</v>
      </c>
      <c r="AA60" s="14" t="str">
        <f t="shared" si="3"/>
        <v>Y</v>
      </c>
      <c r="AB60" s="14" t="str">
        <f t="shared" si="3"/>
        <v>Y</v>
      </c>
      <c r="AC60" s="14" t="str">
        <f t="shared" si="3"/>
        <v>Y</v>
      </c>
      <c r="AD60" s="14" t="str">
        <f t="shared" si="3"/>
        <v>Y</v>
      </c>
      <c r="AE60" s="14" t="str">
        <f t="shared" si="3"/>
        <v>Y</v>
      </c>
      <c r="AF60" s="14" t="str">
        <f t="shared" si="3"/>
        <v>Y</v>
      </c>
      <c r="AG60" s="14" t="str">
        <f t="shared" si="3"/>
        <v>Y</v>
      </c>
      <c r="AH60" s="14" t="str">
        <f t="shared" si="3"/>
        <v>Y</v>
      </c>
      <c r="AI60" s="14" t="str">
        <f t="shared" si="3"/>
        <v>Y</v>
      </c>
      <c r="AJ60" s="14" t="str">
        <f t="shared" si="3"/>
        <v>Y</v>
      </c>
      <c r="AK60" s="14" t="str">
        <f t="shared" si="3"/>
        <v>Y</v>
      </c>
      <c r="AL60" s="14" t="str">
        <f t="shared" si="3"/>
        <v>Y</v>
      </c>
      <c r="AM60" s="14" t="str">
        <f t="shared" si="3"/>
        <v>Y</v>
      </c>
      <c r="AN60" s="14" t="str">
        <f t="shared" si="3"/>
        <v>Y</v>
      </c>
      <c r="AO60" s="15">
        <f t="shared" ref="AO60:AO62" si="4">COUNTIF(C60:AN60,"Y")</f>
        <v>36</v>
      </c>
    </row>
    <row r="61" spans="1:41" ht="25.5" x14ac:dyDescent="0.2">
      <c r="A61" s="33" t="s">
        <v>146</v>
      </c>
      <c r="B61" s="39" t="s">
        <v>82</v>
      </c>
      <c r="C61" s="14" t="s">
        <v>136</v>
      </c>
      <c r="D61" s="14" t="s">
        <v>136</v>
      </c>
      <c r="E61" s="14" t="s">
        <v>136</v>
      </c>
      <c r="F61" s="14" t="s">
        <v>136</v>
      </c>
      <c r="G61" s="14" t="s">
        <v>136</v>
      </c>
      <c r="H61" s="14" t="s">
        <v>136</v>
      </c>
      <c r="I61" s="14" t="s">
        <v>136</v>
      </c>
      <c r="J61" s="14" t="s">
        <v>136</v>
      </c>
      <c r="K61" s="14" t="s">
        <v>136</v>
      </c>
      <c r="L61" s="14" t="s">
        <v>136</v>
      </c>
      <c r="M61" s="14" t="s">
        <v>136</v>
      </c>
      <c r="N61" s="14" t="s">
        <v>136</v>
      </c>
      <c r="O61" s="14" t="s">
        <v>136</v>
      </c>
      <c r="P61" s="14" t="s">
        <v>136</v>
      </c>
      <c r="Q61" s="14" t="s">
        <v>136</v>
      </c>
      <c r="R61" s="14" t="s">
        <v>136</v>
      </c>
      <c r="S61" s="14" t="s">
        <v>136</v>
      </c>
      <c r="T61" s="14" t="s">
        <v>136</v>
      </c>
      <c r="U61" s="14" t="s">
        <v>136</v>
      </c>
      <c r="V61" s="14" t="s">
        <v>136</v>
      </c>
      <c r="W61" s="14" t="s">
        <v>136</v>
      </c>
      <c r="X61" s="14" t="s">
        <v>136</v>
      </c>
      <c r="Y61" s="14" t="s">
        <v>136</v>
      </c>
      <c r="Z61" s="14" t="s">
        <v>136</v>
      </c>
      <c r="AA61" s="14" t="s">
        <v>136</v>
      </c>
      <c r="AB61" s="14" t="s">
        <v>136</v>
      </c>
      <c r="AC61" s="14" t="s">
        <v>136</v>
      </c>
      <c r="AD61" s="14" t="s">
        <v>136</v>
      </c>
      <c r="AE61" s="14" t="s">
        <v>90</v>
      </c>
      <c r="AF61" s="14" t="s">
        <v>136</v>
      </c>
      <c r="AG61" s="14" t="s">
        <v>136</v>
      </c>
      <c r="AH61" s="14" t="s">
        <v>136</v>
      </c>
      <c r="AI61" s="14" t="s">
        <v>136</v>
      </c>
      <c r="AJ61" s="14" t="s">
        <v>136</v>
      </c>
      <c r="AK61" s="14" t="s">
        <v>136</v>
      </c>
      <c r="AL61" s="14" t="s">
        <v>136</v>
      </c>
      <c r="AM61" s="14" t="s">
        <v>136</v>
      </c>
      <c r="AN61" s="14" t="s">
        <v>90</v>
      </c>
      <c r="AO61" s="15">
        <f t="shared" si="4"/>
        <v>2</v>
      </c>
    </row>
    <row r="62" spans="1:41" ht="38.25" x14ac:dyDescent="0.2">
      <c r="A62" s="33" t="s">
        <v>147</v>
      </c>
      <c r="B62" s="13" t="s">
        <v>127</v>
      </c>
      <c r="C62" s="14" t="s">
        <v>136</v>
      </c>
      <c r="D62" s="14" t="s">
        <v>136</v>
      </c>
      <c r="E62" s="14" t="s">
        <v>136</v>
      </c>
      <c r="F62" s="14" t="s">
        <v>136</v>
      </c>
      <c r="G62" s="14" t="s">
        <v>136</v>
      </c>
      <c r="H62" s="14" t="s">
        <v>136</v>
      </c>
      <c r="I62" s="14" t="s">
        <v>136</v>
      </c>
      <c r="J62" s="14" t="s">
        <v>136</v>
      </c>
      <c r="K62" s="14" t="s">
        <v>136</v>
      </c>
      <c r="L62" s="14" t="s">
        <v>136</v>
      </c>
      <c r="M62" s="14" t="s">
        <v>136</v>
      </c>
      <c r="N62" s="14" t="s">
        <v>136</v>
      </c>
      <c r="O62" s="14" t="s">
        <v>136</v>
      </c>
      <c r="P62" s="14" t="s">
        <v>136</v>
      </c>
      <c r="Q62" s="14" t="s">
        <v>136</v>
      </c>
      <c r="R62" s="14" t="s">
        <v>136</v>
      </c>
      <c r="S62" s="14" t="s">
        <v>136</v>
      </c>
      <c r="T62" s="14" t="s">
        <v>136</v>
      </c>
      <c r="U62" s="14" t="s">
        <v>136</v>
      </c>
      <c r="V62" s="14" t="s">
        <v>136</v>
      </c>
      <c r="W62" s="14" t="s">
        <v>136</v>
      </c>
      <c r="X62" s="14" t="s">
        <v>136</v>
      </c>
      <c r="Y62" s="14" t="s">
        <v>136</v>
      </c>
      <c r="Z62" s="14" t="s">
        <v>136</v>
      </c>
      <c r="AA62" s="14" t="s">
        <v>136</v>
      </c>
      <c r="AB62" s="14" t="s">
        <v>136</v>
      </c>
      <c r="AC62" s="14" t="s">
        <v>136</v>
      </c>
      <c r="AD62" s="14" t="s">
        <v>136</v>
      </c>
      <c r="AE62" s="14" t="s">
        <v>90</v>
      </c>
      <c r="AF62" s="14" t="s">
        <v>136</v>
      </c>
      <c r="AG62" s="14" t="s">
        <v>136</v>
      </c>
      <c r="AH62" s="14" t="s">
        <v>90</v>
      </c>
      <c r="AI62" s="14" t="s">
        <v>136</v>
      </c>
      <c r="AJ62" s="14" t="s">
        <v>136</v>
      </c>
      <c r="AK62" s="14" t="s">
        <v>136</v>
      </c>
      <c r="AL62" s="14" t="s">
        <v>136</v>
      </c>
      <c r="AM62" s="14" t="s">
        <v>136</v>
      </c>
      <c r="AN62" s="14" t="s">
        <v>90</v>
      </c>
      <c r="AO62" s="15">
        <f t="shared" si="4"/>
        <v>3</v>
      </c>
    </row>
    <row r="63" spans="1:41" ht="51" x14ac:dyDescent="0.2">
      <c r="A63" s="41" t="s">
        <v>148</v>
      </c>
      <c r="B63" s="42"/>
      <c r="C63" s="14">
        <f>IF(C62="","",IF(AND(C59="Y",C60="Y",C61="Y",C62="Y"),1,2))</f>
        <v>2</v>
      </c>
      <c r="D63" s="14">
        <f t="shared" ref="D63:AN63" si="5">IF(D62="","",IF(AND(D59="Y",D60="Y",D61="Y",D62="Y"),1,2))</f>
        <v>2</v>
      </c>
      <c r="E63" s="14">
        <f t="shared" si="5"/>
        <v>2</v>
      </c>
      <c r="F63" s="14">
        <f t="shared" si="5"/>
        <v>2</v>
      </c>
      <c r="G63" s="14">
        <f t="shared" si="5"/>
        <v>2</v>
      </c>
      <c r="H63" s="14">
        <f t="shared" si="5"/>
        <v>2</v>
      </c>
      <c r="I63" s="14">
        <f t="shared" si="5"/>
        <v>2</v>
      </c>
      <c r="J63" s="14">
        <f t="shared" si="5"/>
        <v>2</v>
      </c>
      <c r="K63" s="14">
        <f t="shared" si="5"/>
        <v>2</v>
      </c>
      <c r="L63" s="14">
        <f t="shared" si="5"/>
        <v>2</v>
      </c>
      <c r="M63" s="14">
        <f t="shared" si="5"/>
        <v>2</v>
      </c>
      <c r="N63" s="14">
        <f t="shared" si="5"/>
        <v>2</v>
      </c>
      <c r="O63" s="14">
        <f t="shared" si="5"/>
        <v>2</v>
      </c>
      <c r="P63" s="14">
        <f t="shared" si="5"/>
        <v>2</v>
      </c>
      <c r="Q63" s="14">
        <f t="shared" si="5"/>
        <v>2</v>
      </c>
      <c r="R63" s="14">
        <f t="shared" si="5"/>
        <v>2</v>
      </c>
      <c r="S63" s="14">
        <f t="shared" si="5"/>
        <v>2</v>
      </c>
      <c r="T63" s="14">
        <f t="shared" si="5"/>
        <v>2</v>
      </c>
      <c r="U63" s="14">
        <f t="shared" si="5"/>
        <v>2</v>
      </c>
      <c r="V63" s="14">
        <f t="shared" si="5"/>
        <v>2</v>
      </c>
      <c r="W63" s="14">
        <f t="shared" si="5"/>
        <v>2</v>
      </c>
      <c r="X63" s="14">
        <f t="shared" si="5"/>
        <v>2</v>
      </c>
      <c r="Y63" s="14">
        <f t="shared" si="5"/>
        <v>2</v>
      </c>
      <c r="Z63" s="14">
        <f t="shared" si="5"/>
        <v>2</v>
      </c>
      <c r="AA63" s="14">
        <f t="shared" si="5"/>
        <v>2</v>
      </c>
      <c r="AB63" s="14">
        <f t="shared" si="5"/>
        <v>2</v>
      </c>
      <c r="AC63" s="14">
        <f t="shared" si="5"/>
        <v>2</v>
      </c>
      <c r="AD63" s="14">
        <f t="shared" si="5"/>
        <v>2</v>
      </c>
      <c r="AE63" s="14">
        <f t="shared" si="5"/>
        <v>1</v>
      </c>
      <c r="AF63" s="14">
        <f t="shared" si="5"/>
        <v>2</v>
      </c>
      <c r="AG63" s="14">
        <f t="shared" si="5"/>
        <v>2</v>
      </c>
      <c r="AH63" s="14">
        <f t="shared" si="5"/>
        <v>2</v>
      </c>
      <c r="AI63" s="14">
        <f t="shared" si="5"/>
        <v>2</v>
      </c>
      <c r="AJ63" s="14">
        <f t="shared" si="5"/>
        <v>2</v>
      </c>
      <c r="AK63" s="14">
        <f t="shared" si="5"/>
        <v>2</v>
      </c>
      <c r="AL63" s="14">
        <f t="shared" si="5"/>
        <v>2</v>
      </c>
      <c r="AM63" s="14">
        <f t="shared" si="5"/>
        <v>2</v>
      </c>
      <c r="AN63" s="14">
        <f t="shared" si="5"/>
        <v>1</v>
      </c>
      <c r="AO63" s="15">
        <f>COUNTIF(C63:AN63,1)</f>
        <v>2</v>
      </c>
    </row>
  </sheetData>
  <mergeCells count="9">
    <mergeCell ref="B45:B46"/>
    <mergeCell ref="B50:B51"/>
    <mergeCell ref="B54:B55"/>
    <mergeCell ref="B1:B2"/>
    <mergeCell ref="AO1:AO2"/>
    <mergeCell ref="B9:B10"/>
    <mergeCell ref="B11:B19"/>
    <mergeCell ref="B20:B41"/>
    <mergeCell ref="B42:B43"/>
  </mergeCells>
  <conditionalFormatting sqref="C4:AN6">
    <cfRule type="expression" dxfId="10" priority="9">
      <formula>AND(CELL("type",C4)="v",C4&lt;5)</formula>
    </cfRule>
  </conditionalFormatting>
  <conditionalFormatting sqref="C7:AN7">
    <cfRule type="expression" dxfId="9" priority="11">
      <formula>AND(CELL("type",C7)="v",C7&lt;15)</formula>
    </cfRule>
  </conditionalFormatting>
  <conditionalFormatting sqref="C9:AN52">
    <cfRule type="cellIs" dxfId="8" priority="8" operator="equal">
      <formula>"N"</formula>
    </cfRule>
  </conditionalFormatting>
  <conditionalFormatting sqref="C54:AN55">
    <cfRule type="cellIs" dxfId="7" priority="3" operator="equal">
      <formula>"Y"</formula>
    </cfRule>
  </conditionalFormatting>
  <conditionalFormatting sqref="C56:AN56">
    <cfRule type="cellIs" dxfId="6" priority="6" operator="equal">
      <formula>"N"</formula>
    </cfRule>
  </conditionalFormatting>
  <conditionalFormatting sqref="C57:AN57">
    <cfRule type="cellIs" dxfId="5" priority="5" operator="equal">
      <formula>2</formula>
    </cfRule>
  </conditionalFormatting>
  <conditionalFormatting sqref="C59:AN62">
    <cfRule type="cellIs" dxfId="4" priority="1" operator="equal">
      <formula>"Y"</formula>
    </cfRule>
  </conditionalFormatting>
  <conditionalFormatting sqref="C59:AN63">
    <cfRule type="cellIs" dxfId="3" priority="2" operator="equal">
      <formula>1</formula>
    </cfRule>
  </conditionalFormatting>
  <conditionalFormatting sqref="AO4:AO7 AO9:AO48 AO50:AO52">
    <cfRule type="cellIs" dxfId="2" priority="10" operator="greaterThan">
      <formula>0</formula>
    </cfRule>
  </conditionalFormatting>
  <conditionalFormatting sqref="AO54:AO55">
    <cfRule type="cellIs" dxfId="1" priority="7" operator="greaterThan">
      <formula>0</formula>
    </cfRule>
  </conditionalFormatting>
  <conditionalFormatting sqref="AO57 AO59:AO63">
    <cfRule type="cellIs" dxfId="0" priority="4" operator="greaterThan">
      <formula>0</formula>
    </cfRule>
  </conditionalFormatting>
  <printOptions horizontalCentered="1"/>
  <pageMargins left="0.7" right="0.7" top="0.75" bottom="0.75" header="0.3" footer="0.3"/>
  <pageSetup scale="77" orientation="portrait" r:id="rId1"/>
  <headerFooter>
    <oddHeader>&amp;C2025-202&amp;RPage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7292D7-0946-45B2-8387-BFF806C026A8}"/>
</file>

<file path=customXml/itemProps2.xml><?xml version="1.0" encoding="utf-8"?>
<ds:datastoreItem xmlns:ds="http://schemas.openxmlformats.org/officeDocument/2006/customXml" ds:itemID="{F3F25947-79FD-4859-8CED-C2EC08550573}"/>
</file>

<file path=customXml/itemProps3.xml><?xml version="1.0" encoding="utf-8"?>
<ds:datastoreItem xmlns:ds="http://schemas.openxmlformats.org/officeDocument/2006/customXml" ds:itemID="{4F5F2A5D-7273-4E37-9FD8-2B61D074B3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enter scores</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2026-01-15T17:06:36Z</dcterms:created>
  <dcterms:modified xsi:type="dcterms:W3CDTF">2026-01-15T17:11:12Z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