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3 Mixed Income/"/>
    </mc:Choice>
  </mc:AlternateContent>
  <xr:revisionPtr revIDLastSave="0" documentId="8_{EE6F230F-0175-432E-BEF7-BDBADBF91CC6}" xr6:coauthVersionLast="47" xr6:coauthVersionMax="47" xr10:uidLastSave="{00000000-0000-0000-0000-000000000000}"/>
  <bookViews>
    <workbookView xWindow="-120" yWindow="-120" windowWidth="29040" windowHeight="15720" xr2:uid="{05109116-9A39-40BA-AA51-7B5E2EAA7E08}"/>
  </bookViews>
  <sheets>
    <sheet name="Recommendations" sheetId="1" r:id="rId1"/>
  </sheets>
  <definedNames>
    <definedName name="_xlnm.Print_Titles" localSheetId="0">Recommendations!$A:$A,Recommendations!$10:$10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C3" i="1"/>
  <c r="C4" i="1" s="1"/>
</calcChain>
</file>

<file path=xl/sharedStrings.xml><?xml version="1.0" encoding="utf-8"?>
<sst xmlns="http://schemas.openxmlformats.org/spreadsheetml/2006/main" count="225" uniqueCount="96">
  <si>
    <t xml:space="preserve">Total Live Local SAIL Funding </t>
  </si>
  <si>
    <t xml:space="preserve">Total Live Local SAIL Allocated </t>
  </si>
  <si>
    <t>Total Live Local SAIL Remaining</t>
  </si>
  <si>
    <t>To ensure an appropriate amount of funding is available for future RFAs that will fund additional projects meeting the criteria outlined in s. 420.50871(1)(a)-(d), the Corporation will award a maximum of $62,000,000 to Applications that do not qualify for any of the following:  the Elderly Mixed-Use Development Goal; the Public Lands Development Goal; or the Youth Aging Out of Foster Care Goal.</t>
  </si>
  <si>
    <t>Total Live Local SAIL Funding allocated to Developments that do not qualify for these goals:</t>
  </si>
  <si>
    <t>Application Number</t>
  </si>
  <si>
    <t>Name of Development</t>
  </si>
  <si>
    <t>County</t>
  </si>
  <si>
    <t>County Size</t>
  </si>
  <si>
    <t>Authorized Principal Representative</t>
  </si>
  <si>
    <t>Name of Developer</t>
  </si>
  <si>
    <t>Dev Category</t>
  </si>
  <si>
    <t>Development Type</t>
  </si>
  <si>
    <t>Demo</t>
  </si>
  <si>
    <t>Units</t>
  </si>
  <si>
    <t>Live Local SAIL Base Request Amount</t>
  </si>
  <si>
    <t>ELI Request Amount</t>
  </si>
  <si>
    <t>Total Live Local SAIL Request Amount (SAIL plus ELI)</t>
  </si>
  <si>
    <t>MMRB Request Amount</t>
  </si>
  <si>
    <t>Non Competitive HC Request Amount</t>
  </si>
  <si>
    <t>Eligible For Funding?</t>
  </si>
  <si>
    <t>Funding Test Met?</t>
  </si>
  <si>
    <t>County Award Tally</t>
  </si>
  <si>
    <t>Total Points</t>
  </si>
  <si>
    <t>Mixed-Use Development</t>
  </si>
  <si>
    <t>Youth Aging Out of Foster Care Goal</t>
  </si>
  <si>
    <t>Publicly Owned Lands Development Goal</t>
  </si>
  <si>
    <t>Elderly, Mixed-Use  Development</t>
  </si>
  <si>
    <t>Urban In-Fill Development</t>
  </si>
  <si>
    <t>Corporation Funding PSAU</t>
  </si>
  <si>
    <t>A/B/C Leveraging</t>
  </si>
  <si>
    <t>Porixmity Funding Preference</t>
  </si>
  <si>
    <t>Florida Job Creation Preference</t>
  </si>
  <si>
    <t>Lottery Number</t>
  </si>
  <si>
    <t>Fund?</t>
  </si>
  <si>
    <t>Goal to fund one Elderly, Mixed-Use Development</t>
  </si>
  <si>
    <t>2024-248S</t>
  </si>
  <si>
    <t>Ekos Pembroke Park</t>
  </si>
  <si>
    <t>Broward</t>
  </si>
  <si>
    <t>L</t>
  </si>
  <si>
    <t>Christopher L. Shear</t>
  </si>
  <si>
    <t xml:space="preserve">Magellan Housing, LLC; MJHS Broward I Developer, LLC ; MHP Broward I Developer, LLC </t>
  </si>
  <si>
    <t>NC</t>
  </si>
  <si>
    <t>HR</t>
  </si>
  <si>
    <t>E, Non-ALF</t>
  </si>
  <si>
    <t xml:space="preserve"> </t>
  </si>
  <si>
    <t>Y</t>
  </si>
  <si>
    <t>N</t>
  </si>
  <si>
    <t>A</t>
  </si>
  <si>
    <t>Goal to fund one Public Lands Development</t>
  </si>
  <si>
    <t>2024-245BS</t>
  </si>
  <si>
    <t>Residences at Marina Village</t>
  </si>
  <si>
    <t>Palm Beach</t>
  </si>
  <si>
    <t>Alberto Milo, Jr.</t>
  </si>
  <si>
    <t>Residences at Marina Village Developer, LLC</t>
  </si>
  <si>
    <t>F</t>
  </si>
  <si>
    <t>Goal to fund one Family Development that qualifies for the Youth Aging Out of Foster Care Goal</t>
  </si>
  <si>
    <t>2024-271BS</t>
  </si>
  <si>
    <t>Ivey Apartments</t>
  </si>
  <si>
    <t>Orange</t>
  </si>
  <si>
    <t>C.  Hunter Nelson</t>
  </si>
  <si>
    <t>ECG South Ivey Developer, LLC</t>
  </si>
  <si>
    <t>G</t>
  </si>
  <si>
    <t>Goal to fund at least one Urban Infill Development, if not met above</t>
  </si>
  <si>
    <t>met above</t>
  </si>
  <si>
    <t>Goal to fund at least one Mixed-Use Development, if not met above</t>
  </si>
  <si>
    <t>Remaining Funding</t>
  </si>
  <si>
    <t>2024-249S</t>
  </si>
  <si>
    <t>Ekos on Collier</t>
  </si>
  <si>
    <t>Collier</t>
  </si>
  <si>
    <t>M</t>
  </si>
  <si>
    <t>MHP Collier II Developer, LLC; Magellan Housing, LLC</t>
  </si>
  <si>
    <t>2024-264BS</t>
  </si>
  <si>
    <t>Urick Street Apartments</t>
  </si>
  <si>
    <t>Lake</t>
  </si>
  <si>
    <t>ECG Florida 2023 III Developer, LLC</t>
  </si>
  <si>
    <t>2024-229BS</t>
  </si>
  <si>
    <t>Capri Place</t>
  </si>
  <si>
    <t>Miami-Dade</t>
  </si>
  <si>
    <t>William T Fabbri</t>
  </si>
  <si>
    <t>The Richman Group of Florida, Inc.</t>
  </si>
  <si>
    <t>2024-237S</t>
  </si>
  <si>
    <t>Riverbend Landings - Phase II</t>
  </si>
  <si>
    <t>Seminole</t>
  </si>
  <si>
    <t>Jay P. Brock</t>
  </si>
  <si>
    <t>Atlantic Housing Partners, L.L.L.P.</t>
  </si>
  <si>
    <t>MR 4</t>
  </si>
  <si>
    <t>2024-279BS</t>
  </si>
  <si>
    <t>Lenox Avenue Apartments</t>
  </si>
  <si>
    <t>Duval</t>
  </si>
  <si>
    <t>ECG Florida 2023 IV Developer, LLC</t>
  </si>
  <si>
    <t>2024-225BS</t>
  </si>
  <si>
    <t>Southward Village CNI Phase 2</t>
  </si>
  <si>
    <t>Lee</t>
  </si>
  <si>
    <t>Vincent R Bennett</t>
  </si>
  <si>
    <t>Fort Myers Developer, LLC; Southwest Florida Affordable Development,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</si>
</sst>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>
      <alignment horizontal="center" vertical="center" textRotation="90" wrapText="1"/>
    </xf>
    <xf numFmtId="164" fontId="3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horizontal="left" vertical="center" wrapText="1"/>
    </xf>
    <xf numFmtId="43" fontId="4" fillId="0" borderId="0" xfId="1" applyFont="1" applyBorder="1" applyAlignment="1">
      <alignment horizontal="right" vertical="center" wrapText="1"/>
    </xf>
    <xf numFmtId="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horizontal="left" vertical="center" wrapText="1"/>
    </xf>
    <xf numFmtId="0" fontId="4" fillId="0" borderId="0" xfId="3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6" fontId="4" fillId="0" borderId="3" xfId="0" applyNumberFormat="1" applyFont="1" applyBorder="1" applyAlignment="1">
      <alignment horizontal="left" vertical="center"/>
    </xf>
    <xf numFmtId="8" fontId="4" fillId="0" borderId="3" xfId="0" applyNumberFormat="1" applyFont="1" applyBorder="1" applyAlignment="1">
      <alignment horizontal="left" vertical="center"/>
    </xf>
    <xf numFmtId="8" fontId="4" fillId="0" borderId="3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 wrapText="1"/>
    </xf>
    <xf numFmtId="43" fontId="4" fillId="0" borderId="0" xfId="1" applyFont="1" applyBorder="1" applyAlignment="1">
      <alignment vertical="center"/>
    </xf>
    <xf numFmtId="43" fontId="4" fillId="0" borderId="0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right" vertical="center" wrapText="1"/>
    </xf>
    <xf numFmtId="0" fontId="4" fillId="0" borderId="0" xfId="4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left" vertical="center" wrapText="1"/>
    </xf>
    <xf numFmtId="43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2" applyFont="1" applyBorder="1" applyAlignment="1">
      <alignment vertical="center"/>
    </xf>
    <xf numFmtId="44" fontId="5" fillId="0" borderId="0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44" fontId="5" fillId="0" borderId="3" xfId="2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164" fontId="4" fillId="0" borderId="3" xfId="1" applyNumberFormat="1" applyFont="1" applyBorder="1" applyAlignment="1">
      <alignment horizontal="right" vertical="center" wrapText="1"/>
    </xf>
    <xf numFmtId="0" fontId="4" fillId="0" borderId="3" xfId="4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</cellXfs>
  <cellStyles count="5">
    <cellStyle name="Comma" xfId="1" builtinId="3"/>
    <cellStyle name="Comma 3" xfId="4" xr:uid="{13D1AE73-826F-443B-9F53-A5B02729CC3C}"/>
    <cellStyle name="Currency" xfId="2" builtinId="4"/>
    <cellStyle name="Normal" xfId="0" builtinId="0"/>
    <cellStyle name="Percent" xfId="3" builtinId="5"/>
  </cellStyles>
  <dxfs count="150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85A5-6C35-4A86-883C-9A630D75811B}">
  <sheetPr>
    <pageSetUpPr fitToPage="1"/>
  </sheetPr>
  <dimension ref="A1:AD77"/>
  <sheetViews>
    <sheetView showGridLines="0" tabSelected="1" zoomScale="120" zoomScaleNormal="120" workbookViewId="0">
      <pane ySplit="10" topLeftCell="A11" activePane="bottomLeft" state="frozen"/>
      <selection pane="bottomLeft" activeCell="F10" sqref="F10"/>
    </sheetView>
  </sheetViews>
  <sheetFormatPr defaultColWidth="9.140625" defaultRowHeight="12.75" x14ac:dyDescent="0.2"/>
  <cols>
    <col min="1" max="1" width="12.85546875" style="49" customWidth="1"/>
    <col min="2" max="2" width="21.85546875" style="57" customWidth="1"/>
    <col min="3" max="3" width="12" style="49" bestFit="1" customWidth="1"/>
    <col min="4" max="4" width="3" style="50" bestFit="1" customWidth="1"/>
    <col min="5" max="5" width="12.85546875" style="50" customWidth="1"/>
    <col min="6" max="6" width="26.140625" style="50" customWidth="1"/>
    <col min="7" max="7" width="3.140625" style="49" hidden="1" customWidth="1"/>
    <col min="8" max="8" width="2.85546875" style="49" hidden="1" customWidth="1"/>
    <col min="9" max="9" width="5.28515625" style="49" customWidth="1"/>
    <col min="10" max="10" width="5.28515625" style="50" customWidth="1"/>
    <col min="11" max="11" width="9.5703125" style="49" hidden="1" customWidth="1"/>
    <col min="12" max="12" width="9.85546875" style="50" hidden="1" customWidth="1"/>
    <col min="13" max="13" width="11.42578125" style="50" customWidth="1"/>
    <col min="14" max="14" width="12.140625" style="49" hidden="1" customWidth="1"/>
    <col min="15" max="15" width="5.140625" style="49" hidden="1" customWidth="1"/>
    <col min="16" max="16" width="2.85546875" style="49" hidden="1" customWidth="1"/>
    <col min="17" max="18" width="5" style="49" hidden="1" customWidth="1"/>
    <col min="19" max="19" width="3.140625" style="49" customWidth="1"/>
    <col min="20" max="20" width="5.42578125" style="49" bestFit="1" customWidth="1"/>
    <col min="21" max="21" width="7.85546875" style="49" bestFit="1" customWidth="1"/>
    <col min="22" max="22" width="10.140625" style="49" bestFit="1" customWidth="1"/>
    <col min="23" max="23" width="7.85546875" style="49" bestFit="1" customWidth="1"/>
    <col min="24" max="24" width="5.42578125" style="49" bestFit="1" customWidth="1"/>
    <col min="25" max="25" width="5.42578125" style="49" hidden="1" customWidth="1"/>
    <col min="26" max="26" width="3.140625" style="49" bestFit="1" customWidth="1"/>
    <col min="27" max="28" width="7.85546875" style="49" bestFit="1" customWidth="1"/>
    <col min="29" max="29" width="3.140625" style="49" bestFit="1" customWidth="1"/>
    <col min="30" max="30" width="3.140625" style="49" hidden="1" customWidth="1"/>
    <col min="31" max="16384" width="9.140625" style="49"/>
  </cols>
  <sheetData>
    <row r="1" spans="1:30" s="37" customFormat="1" x14ac:dyDescent="0.2">
      <c r="A1" s="33"/>
      <c r="B1" s="33"/>
      <c r="C1" s="33"/>
      <c r="D1" s="33"/>
      <c r="E1" s="34"/>
      <c r="F1" s="34"/>
      <c r="G1" s="35"/>
      <c r="H1" s="34"/>
      <c r="I1" s="35"/>
      <c r="J1" s="36"/>
      <c r="L1" s="34"/>
      <c r="M1" s="34"/>
    </row>
    <row r="2" spans="1:30" s="37" customFormat="1" ht="12.95" customHeight="1" x14ac:dyDescent="0.2">
      <c r="A2" s="38" t="s">
        <v>0</v>
      </c>
      <c r="B2" s="39"/>
      <c r="C2" s="40">
        <v>100000000</v>
      </c>
      <c r="D2" s="34"/>
      <c r="E2" s="34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0" s="37" customFormat="1" ht="12.95" customHeight="1" x14ac:dyDescent="0.2">
      <c r="A3" s="38" t="s">
        <v>1</v>
      </c>
      <c r="B3" s="39"/>
      <c r="C3" s="40">
        <f>SUM(M12:M33)</f>
        <v>96860021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30" s="37" customFormat="1" ht="12.95" customHeight="1" x14ac:dyDescent="0.2">
      <c r="A4" s="38" t="s">
        <v>2</v>
      </c>
      <c r="B4" s="39"/>
      <c r="C4" s="40">
        <f>C2-C3</f>
        <v>3139979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30" s="37" customFormat="1" ht="12.95" customHeight="1" x14ac:dyDescent="0.2">
      <c r="A5" s="42"/>
      <c r="B5" s="42"/>
      <c r="C5" s="43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30" s="37" customFormat="1" ht="12.95" customHeight="1" x14ac:dyDescent="0.2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30" s="37" customFormat="1" ht="12.9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30" s="37" customFormat="1" x14ac:dyDescent="0.2">
      <c r="A8" s="45" t="s">
        <v>4</v>
      </c>
      <c r="B8" s="45"/>
      <c r="C8" s="45"/>
      <c r="D8" s="45"/>
      <c r="E8" s="45"/>
      <c r="F8" s="45"/>
      <c r="G8" s="46"/>
      <c r="H8" s="46"/>
      <c r="I8" s="47">
        <f>SUMIFS(M22:M36,U22:U36,"N",V22:V36,"N",I22:I36,"F")</f>
        <v>57802021</v>
      </c>
      <c r="J8" s="47"/>
      <c r="K8" s="47"/>
      <c r="L8" s="47"/>
      <c r="M8" s="47"/>
      <c r="Q8" s="48"/>
      <c r="R8" s="48"/>
      <c r="S8" s="48"/>
      <c r="T8" s="48"/>
    </row>
    <row r="9" spans="1:30" x14ac:dyDescent="0.2">
      <c r="B9" s="49"/>
      <c r="D9" s="49"/>
      <c r="E9" s="49"/>
      <c r="F9" s="49"/>
      <c r="L9" s="49"/>
      <c r="M9" s="49"/>
    </row>
    <row r="10" spans="1:30" s="5" customFormat="1" ht="71.099999999999994" customHeight="1" x14ac:dyDescent="0.2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2" t="s">
        <v>14</v>
      </c>
      <c r="K10" s="3" t="s">
        <v>15</v>
      </c>
      <c r="L10" s="3" t="s">
        <v>16</v>
      </c>
      <c r="M10" s="1" t="s">
        <v>17</v>
      </c>
      <c r="N10" s="1" t="s">
        <v>18</v>
      </c>
      <c r="O10" s="2" t="s">
        <v>19</v>
      </c>
      <c r="P10" s="1" t="s">
        <v>20</v>
      </c>
      <c r="Q10" s="1" t="s">
        <v>21</v>
      </c>
      <c r="R10" s="1" t="s">
        <v>22</v>
      </c>
      <c r="S10" s="1" t="s">
        <v>23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  <c r="Y10" s="1" t="s">
        <v>29</v>
      </c>
      <c r="Z10" s="1" t="s">
        <v>30</v>
      </c>
      <c r="AA10" s="1" t="s">
        <v>31</v>
      </c>
      <c r="AB10" s="1" t="s">
        <v>32</v>
      </c>
      <c r="AC10" s="1" t="s">
        <v>33</v>
      </c>
      <c r="AD10" s="4" t="s">
        <v>34</v>
      </c>
    </row>
    <row r="11" spans="1:30" ht="6" customHeight="1" x14ac:dyDescent="0.2">
      <c r="A11" s="6"/>
      <c r="B11" s="6"/>
      <c r="C11" s="6"/>
      <c r="D11" s="49"/>
      <c r="E11" s="49"/>
      <c r="F11" s="49"/>
      <c r="L11" s="7"/>
      <c r="M11" s="7"/>
      <c r="N11" s="7"/>
    </row>
    <row r="12" spans="1:30" s="52" customFormat="1" ht="12" x14ac:dyDescent="0.2">
      <c r="A12" s="51" t="s">
        <v>35</v>
      </c>
      <c r="B12" s="6"/>
      <c r="C12" s="6"/>
      <c r="D12" s="8"/>
      <c r="E12" s="8"/>
      <c r="F12" s="6"/>
      <c r="G12" s="6"/>
      <c r="H12" s="8"/>
      <c r="I12" s="8"/>
      <c r="J12" s="8"/>
      <c r="K12" s="8"/>
      <c r="L12" s="9"/>
      <c r="M12" s="9"/>
      <c r="N12" s="28"/>
      <c r="O12" s="10"/>
      <c r="P12" s="11"/>
      <c r="Q12" s="12"/>
      <c r="R12" s="12"/>
      <c r="S12" s="12"/>
      <c r="T12" s="12"/>
      <c r="U12" s="13"/>
      <c r="V12" s="14"/>
      <c r="W12" s="14"/>
      <c r="X12" s="12"/>
      <c r="Y12" s="15"/>
    </row>
    <row r="13" spans="1:30" ht="36" x14ac:dyDescent="0.2">
      <c r="A13" s="16" t="s">
        <v>36</v>
      </c>
      <c r="B13" s="17" t="s">
        <v>37</v>
      </c>
      <c r="C13" s="16" t="s">
        <v>38</v>
      </c>
      <c r="D13" s="18" t="s">
        <v>39</v>
      </c>
      <c r="E13" s="17" t="s">
        <v>40</v>
      </c>
      <c r="F13" s="17" t="s">
        <v>41</v>
      </c>
      <c r="G13" s="18" t="s">
        <v>42</v>
      </c>
      <c r="H13" s="16" t="s">
        <v>43</v>
      </c>
      <c r="I13" s="19" t="s">
        <v>44</v>
      </c>
      <c r="J13" s="18">
        <v>150</v>
      </c>
      <c r="K13" s="20">
        <v>9995000</v>
      </c>
      <c r="L13" s="20">
        <v>0</v>
      </c>
      <c r="M13" s="53">
        <v>9995000</v>
      </c>
      <c r="N13" s="16" t="s">
        <v>45</v>
      </c>
      <c r="O13" s="20">
        <v>1620820</v>
      </c>
      <c r="P13" s="18" t="s">
        <v>46</v>
      </c>
      <c r="Q13" s="54" t="s">
        <v>46</v>
      </c>
      <c r="R13" s="54">
        <v>1</v>
      </c>
      <c r="S13" s="18">
        <v>15</v>
      </c>
      <c r="T13" s="18" t="s">
        <v>46</v>
      </c>
      <c r="U13" s="18" t="s">
        <v>47</v>
      </c>
      <c r="V13" s="18" t="s">
        <v>47</v>
      </c>
      <c r="W13" s="18" t="s">
        <v>46</v>
      </c>
      <c r="X13" s="18" t="s">
        <v>47</v>
      </c>
      <c r="Y13" s="21">
        <v>41831.870000000003</v>
      </c>
      <c r="Z13" s="22" t="s">
        <v>48</v>
      </c>
      <c r="AA13" s="23" t="s">
        <v>46</v>
      </c>
      <c r="AB13" s="18" t="s">
        <v>46</v>
      </c>
      <c r="AC13" s="18">
        <v>5</v>
      </c>
      <c r="AD13" s="18" t="s">
        <v>46</v>
      </c>
    </row>
    <row r="14" spans="1:30" ht="6.75" customHeight="1" x14ac:dyDescent="0.2">
      <c r="B14" s="49"/>
      <c r="D14" s="49"/>
      <c r="E14" s="49"/>
      <c r="F14" s="49"/>
      <c r="L14" s="49"/>
      <c r="M14" s="49"/>
    </row>
    <row r="15" spans="1:30" x14ac:dyDescent="0.2">
      <c r="A15" s="55" t="s">
        <v>49</v>
      </c>
      <c r="B15" s="49"/>
      <c r="D15" s="49"/>
      <c r="E15" s="49"/>
      <c r="F15" s="49"/>
      <c r="L15" s="49"/>
      <c r="M15" s="49"/>
    </row>
    <row r="16" spans="1:30" ht="24" x14ac:dyDescent="0.2">
      <c r="A16" s="16" t="s">
        <v>50</v>
      </c>
      <c r="B16" s="17" t="s">
        <v>51</v>
      </c>
      <c r="C16" s="16" t="s">
        <v>52</v>
      </c>
      <c r="D16" s="18" t="s">
        <v>39</v>
      </c>
      <c r="E16" s="17" t="s">
        <v>53</v>
      </c>
      <c r="F16" s="17" t="s">
        <v>54</v>
      </c>
      <c r="G16" s="18" t="s">
        <v>42</v>
      </c>
      <c r="H16" s="16" t="s">
        <v>43</v>
      </c>
      <c r="I16" s="19" t="s">
        <v>55</v>
      </c>
      <c r="J16" s="18">
        <v>148</v>
      </c>
      <c r="K16" s="20">
        <v>15400000</v>
      </c>
      <c r="L16" s="20">
        <v>803000</v>
      </c>
      <c r="M16" s="53">
        <v>16203000</v>
      </c>
      <c r="N16" s="20">
        <v>23000000</v>
      </c>
      <c r="O16" s="20">
        <v>358591</v>
      </c>
      <c r="P16" s="18" t="s">
        <v>46</v>
      </c>
      <c r="Q16" s="54" t="s">
        <v>46</v>
      </c>
      <c r="R16" s="54">
        <v>1</v>
      </c>
      <c r="S16" s="18">
        <v>15</v>
      </c>
      <c r="T16" s="18" t="s">
        <v>47</v>
      </c>
      <c r="U16" s="18" t="s">
        <v>47</v>
      </c>
      <c r="V16" s="18" t="s">
        <v>46</v>
      </c>
      <c r="W16" s="18" t="s">
        <v>47</v>
      </c>
      <c r="X16" s="18" t="s">
        <v>46</v>
      </c>
      <c r="Y16" s="21">
        <v>51540.95</v>
      </c>
      <c r="Z16" s="22" t="s">
        <v>48</v>
      </c>
      <c r="AA16" s="23" t="s">
        <v>46</v>
      </c>
      <c r="AB16" s="18" t="s">
        <v>46</v>
      </c>
      <c r="AC16" s="18">
        <v>17</v>
      </c>
      <c r="AD16" s="18" t="s">
        <v>46</v>
      </c>
    </row>
    <row r="17" spans="1:30" ht="6.75" customHeight="1" x14ac:dyDescent="0.2">
      <c r="A17" s="6"/>
      <c r="B17" s="6"/>
      <c r="C17" s="6"/>
      <c r="D17" s="8"/>
      <c r="E17" s="8"/>
      <c r="F17" s="52"/>
      <c r="G17" s="6"/>
      <c r="H17" s="8"/>
      <c r="I17" s="8"/>
      <c r="J17" s="8"/>
      <c r="K17" s="8"/>
      <c r="L17" s="24"/>
      <c r="M17" s="24"/>
      <c r="N17" s="28"/>
      <c r="O17" s="56"/>
      <c r="P17" s="56"/>
      <c r="Q17" s="12"/>
      <c r="R17" s="29"/>
      <c r="S17" s="29"/>
      <c r="T17" s="12"/>
      <c r="U17" s="12"/>
      <c r="V17" s="12"/>
      <c r="W17" s="25"/>
      <c r="X17" s="26"/>
      <c r="Y17" s="27"/>
      <c r="Z17" s="12"/>
      <c r="AA17" s="8"/>
      <c r="AB17" s="12"/>
    </row>
    <row r="18" spans="1:30" x14ac:dyDescent="0.2">
      <c r="A18" s="55" t="s">
        <v>56</v>
      </c>
      <c r="B18" s="6"/>
      <c r="C18" s="6"/>
      <c r="D18" s="8"/>
      <c r="E18" s="8"/>
      <c r="F18" s="52"/>
      <c r="G18" s="6"/>
      <c r="H18" s="8"/>
      <c r="I18" s="8"/>
      <c r="J18" s="8"/>
      <c r="K18" s="8"/>
      <c r="L18" s="24"/>
      <c r="M18" s="24"/>
      <c r="N18" s="28"/>
      <c r="O18" s="56"/>
      <c r="P18" s="56"/>
      <c r="Q18" s="12"/>
      <c r="R18" s="29"/>
      <c r="S18" s="29"/>
      <c r="T18" s="12"/>
      <c r="U18" s="12"/>
      <c r="V18" s="12"/>
      <c r="W18" s="25"/>
      <c r="X18" s="26"/>
      <c r="Y18" s="27"/>
      <c r="Z18" s="12"/>
      <c r="AA18" s="8"/>
      <c r="AB18" s="12"/>
    </row>
    <row r="19" spans="1:30" ht="24" x14ac:dyDescent="0.2">
      <c r="A19" s="16" t="s">
        <v>57</v>
      </c>
      <c r="B19" s="17" t="s">
        <v>58</v>
      </c>
      <c r="C19" s="16" t="s">
        <v>59</v>
      </c>
      <c r="D19" s="18" t="s">
        <v>39</v>
      </c>
      <c r="E19" s="17" t="s">
        <v>60</v>
      </c>
      <c r="F19" s="17" t="s">
        <v>61</v>
      </c>
      <c r="G19" s="18" t="s">
        <v>42</v>
      </c>
      <c r="H19" s="16" t="s">
        <v>62</v>
      </c>
      <c r="I19" s="19" t="s">
        <v>55</v>
      </c>
      <c r="J19" s="18">
        <v>131</v>
      </c>
      <c r="K19" s="20">
        <v>7860000</v>
      </c>
      <c r="L19" s="20">
        <v>0</v>
      </c>
      <c r="M19" s="53">
        <v>7860000</v>
      </c>
      <c r="N19" s="20">
        <v>23000000</v>
      </c>
      <c r="O19" s="20">
        <v>1935096</v>
      </c>
      <c r="P19" s="18" t="s">
        <v>46</v>
      </c>
      <c r="Q19" s="54" t="s">
        <v>46</v>
      </c>
      <c r="R19" s="54">
        <v>1</v>
      </c>
      <c r="S19" s="18">
        <v>15</v>
      </c>
      <c r="T19" s="18" t="s">
        <v>47</v>
      </c>
      <c r="U19" s="18" t="s">
        <v>46</v>
      </c>
      <c r="V19" s="18" t="s">
        <v>47</v>
      </c>
      <c r="W19" s="18" t="s">
        <v>47</v>
      </c>
      <c r="X19" s="18" t="s">
        <v>46</v>
      </c>
      <c r="Y19" s="21">
        <v>63480</v>
      </c>
      <c r="Z19" s="22" t="s">
        <v>48</v>
      </c>
      <c r="AA19" s="23" t="s">
        <v>46</v>
      </c>
      <c r="AB19" s="18" t="s">
        <v>46</v>
      </c>
      <c r="AC19" s="18">
        <v>4</v>
      </c>
      <c r="AD19" s="18" t="s">
        <v>46</v>
      </c>
    </row>
    <row r="20" spans="1:30" s="52" customFormat="1" ht="12" x14ac:dyDescent="0.2">
      <c r="A20" s="55"/>
      <c r="J20" s="12"/>
    </row>
    <row r="21" spans="1:30" x14ac:dyDescent="0.2">
      <c r="A21" s="55" t="s">
        <v>63</v>
      </c>
      <c r="B21" s="6"/>
      <c r="C21" s="6"/>
      <c r="D21" s="8"/>
      <c r="E21" s="8"/>
      <c r="F21" s="52"/>
      <c r="G21" s="6"/>
      <c r="H21" s="8"/>
      <c r="I21" s="8"/>
      <c r="J21" s="8"/>
      <c r="K21" s="8"/>
      <c r="L21" s="24"/>
      <c r="M21" s="24"/>
      <c r="N21" s="28"/>
      <c r="O21" s="56"/>
      <c r="P21" s="56"/>
      <c r="Q21" s="12"/>
      <c r="R21" s="29"/>
      <c r="S21" s="29"/>
      <c r="T21" s="12"/>
      <c r="U21" s="12"/>
      <c r="V21" s="12"/>
      <c r="W21" s="25"/>
      <c r="X21" s="26"/>
      <c r="Y21" s="27"/>
      <c r="Z21" s="12"/>
      <c r="AA21" s="8"/>
      <c r="AB21" s="12"/>
    </row>
    <row r="22" spans="1:30" x14ac:dyDescent="0.2">
      <c r="A22" s="6" t="s">
        <v>64</v>
      </c>
      <c r="B22" s="6"/>
      <c r="C22" s="6"/>
      <c r="D22" s="8"/>
      <c r="E22" s="8"/>
      <c r="F22" s="52"/>
      <c r="G22" s="6"/>
      <c r="H22" s="8"/>
      <c r="I22" s="8"/>
      <c r="J22" s="8"/>
      <c r="K22" s="8"/>
      <c r="L22" s="24"/>
      <c r="M22" s="24"/>
      <c r="N22" s="28"/>
      <c r="O22" s="56"/>
      <c r="P22" s="56"/>
      <c r="Q22" s="12"/>
      <c r="R22" s="29"/>
      <c r="S22" s="29"/>
      <c r="T22" s="12"/>
      <c r="U22" s="12"/>
      <c r="V22" s="12"/>
      <c r="W22" s="25"/>
      <c r="X22" s="26"/>
      <c r="Y22" s="27"/>
      <c r="Z22" s="12"/>
      <c r="AA22" s="8"/>
      <c r="AB22" s="12"/>
    </row>
    <row r="23" spans="1:30" ht="4.5" customHeight="1" x14ac:dyDescent="0.2">
      <c r="A23" s="6"/>
      <c r="B23" s="6"/>
      <c r="C23" s="6"/>
      <c r="D23" s="8"/>
      <c r="E23" s="8"/>
      <c r="F23" s="52"/>
      <c r="G23" s="6"/>
      <c r="H23" s="8"/>
      <c r="I23" s="8"/>
      <c r="J23" s="8"/>
      <c r="K23" s="8"/>
      <c r="L23" s="24"/>
      <c r="M23" s="24"/>
      <c r="N23" s="28"/>
      <c r="O23" s="56"/>
      <c r="P23" s="56"/>
      <c r="Q23" s="12"/>
      <c r="R23" s="29"/>
      <c r="S23" s="29"/>
      <c r="T23" s="12"/>
      <c r="U23" s="12"/>
      <c r="V23" s="12"/>
      <c r="W23" s="25"/>
      <c r="X23" s="26"/>
      <c r="Y23" s="27"/>
      <c r="Z23" s="12"/>
      <c r="AA23" s="8"/>
      <c r="AB23" s="12"/>
    </row>
    <row r="24" spans="1:30" x14ac:dyDescent="0.2">
      <c r="A24" s="55" t="s">
        <v>65</v>
      </c>
      <c r="B24" s="6"/>
      <c r="C24" s="6"/>
      <c r="D24" s="8"/>
      <c r="E24" s="8"/>
      <c r="F24" s="6"/>
      <c r="G24" s="6"/>
      <c r="H24" s="8"/>
      <c r="I24" s="8"/>
      <c r="J24" s="8"/>
      <c r="K24" s="8"/>
      <c r="L24" s="24"/>
      <c r="M24" s="24"/>
      <c r="N24" s="28"/>
      <c r="O24" s="28"/>
      <c r="P24" s="28"/>
      <c r="Q24" s="29"/>
      <c r="R24" s="29"/>
      <c r="S24" s="29"/>
      <c r="T24" s="29"/>
      <c r="U24" s="12"/>
      <c r="V24" s="12"/>
      <c r="W24" s="30"/>
      <c r="X24" s="31"/>
      <c r="Y24" s="32"/>
      <c r="Z24" s="15"/>
      <c r="AA24" s="8"/>
      <c r="AB24" s="12"/>
    </row>
    <row r="25" spans="1:30" x14ac:dyDescent="0.2">
      <c r="A25" s="6" t="s">
        <v>64</v>
      </c>
      <c r="B25" s="6"/>
      <c r="C25" s="6"/>
      <c r="D25" s="8"/>
      <c r="E25" s="8"/>
      <c r="F25" s="52"/>
      <c r="G25" s="6"/>
      <c r="H25" s="8"/>
      <c r="I25" s="8"/>
      <c r="J25" s="8"/>
      <c r="K25" s="8"/>
      <c r="L25" s="24"/>
      <c r="M25" s="24"/>
      <c r="N25" s="28"/>
      <c r="O25" s="56"/>
      <c r="P25" s="56"/>
      <c r="Q25" s="12"/>
      <c r="R25" s="29"/>
      <c r="S25" s="29"/>
      <c r="T25" s="12"/>
      <c r="U25" s="12"/>
      <c r="V25" s="12"/>
      <c r="W25" s="25"/>
      <c r="X25" s="26"/>
      <c r="Y25" s="27"/>
      <c r="Z25" s="12"/>
      <c r="AA25" s="8"/>
      <c r="AB25" s="12"/>
    </row>
    <row r="26" spans="1:30" ht="6.75" customHeight="1" x14ac:dyDescent="0.2">
      <c r="B26" s="49"/>
      <c r="D26" s="49"/>
      <c r="E26" s="49"/>
      <c r="F26" s="49"/>
      <c r="L26" s="49"/>
      <c r="M26" s="49"/>
    </row>
    <row r="27" spans="1:30" x14ac:dyDescent="0.2">
      <c r="A27" s="55" t="s">
        <v>66</v>
      </c>
      <c r="B27" s="49"/>
      <c r="D27" s="49"/>
      <c r="E27" s="49"/>
      <c r="F27" s="49"/>
      <c r="L27" s="49"/>
      <c r="M27" s="49"/>
    </row>
    <row r="28" spans="1:30" ht="24" x14ac:dyDescent="0.2">
      <c r="A28" s="16" t="s">
        <v>67</v>
      </c>
      <c r="B28" s="17" t="s">
        <v>68</v>
      </c>
      <c r="C28" s="16" t="s">
        <v>69</v>
      </c>
      <c r="D28" s="18" t="s">
        <v>70</v>
      </c>
      <c r="E28" s="17" t="s">
        <v>40</v>
      </c>
      <c r="F28" s="17" t="s">
        <v>71</v>
      </c>
      <c r="G28" s="18" t="s">
        <v>42</v>
      </c>
      <c r="H28" s="16" t="s">
        <v>43</v>
      </c>
      <c r="I28" s="19" t="s">
        <v>55</v>
      </c>
      <c r="J28" s="18">
        <v>160</v>
      </c>
      <c r="K28" s="20">
        <v>11995000</v>
      </c>
      <c r="L28" s="20">
        <v>0</v>
      </c>
      <c r="M28" s="53">
        <v>11995000</v>
      </c>
      <c r="N28" s="20">
        <v>38625000</v>
      </c>
      <c r="O28" s="20">
        <v>2717232</v>
      </c>
      <c r="P28" s="18" t="s">
        <v>46</v>
      </c>
      <c r="Q28" s="54" t="s">
        <v>46</v>
      </c>
      <c r="R28" s="54">
        <v>1</v>
      </c>
      <c r="S28" s="18">
        <v>15</v>
      </c>
      <c r="T28" s="18" t="s">
        <v>47</v>
      </c>
      <c r="U28" s="18" t="s">
        <v>47</v>
      </c>
      <c r="V28" s="18" t="s">
        <v>47</v>
      </c>
      <c r="W28" s="18" t="s">
        <v>47</v>
      </c>
      <c r="X28" s="18" t="s">
        <v>46</v>
      </c>
      <c r="Y28" s="21">
        <v>61505.11</v>
      </c>
      <c r="Z28" s="22" t="s">
        <v>48</v>
      </c>
      <c r="AA28" s="23" t="s">
        <v>46</v>
      </c>
      <c r="AB28" s="18" t="s">
        <v>46</v>
      </c>
      <c r="AC28" s="18">
        <v>1</v>
      </c>
      <c r="AD28" s="18" t="s">
        <v>46</v>
      </c>
    </row>
    <row r="29" spans="1:30" ht="24" x14ac:dyDescent="0.2">
      <c r="A29" s="16" t="s">
        <v>72</v>
      </c>
      <c r="B29" s="17" t="s">
        <v>73</v>
      </c>
      <c r="C29" s="16" t="s">
        <v>74</v>
      </c>
      <c r="D29" s="18" t="s">
        <v>70</v>
      </c>
      <c r="E29" s="17" t="s">
        <v>60</v>
      </c>
      <c r="F29" s="17" t="s">
        <v>75</v>
      </c>
      <c r="G29" s="18" t="s">
        <v>42</v>
      </c>
      <c r="H29" s="16" t="s">
        <v>62</v>
      </c>
      <c r="I29" s="19" t="s">
        <v>55</v>
      </c>
      <c r="J29" s="18">
        <v>150</v>
      </c>
      <c r="K29" s="20">
        <v>10750000</v>
      </c>
      <c r="L29" s="20">
        <v>0</v>
      </c>
      <c r="M29" s="53">
        <v>10750000</v>
      </c>
      <c r="N29" s="20">
        <v>27000000</v>
      </c>
      <c r="O29" s="20">
        <v>2291445</v>
      </c>
      <c r="P29" s="18" t="s">
        <v>46</v>
      </c>
      <c r="Q29" s="54" t="s">
        <v>46</v>
      </c>
      <c r="R29" s="54">
        <v>1</v>
      </c>
      <c r="S29" s="18">
        <v>15</v>
      </c>
      <c r="T29" s="18" t="s">
        <v>47</v>
      </c>
      <c r="U29" s="18" t="s">
        <v>47</v>
      </c>
      <c r="V29" s="18" t="s">
        <v>47</v>
      </c>
      <c r="W29" s="18" t="s">
        <v>47</v>
      </c>
      <c r="X29" s="18" t="s">
        <v>46</v>
      </c>
      <c r="Y29" s="21">
        <v>65933.33</v>
      </c>
      <c r="Z29" s="22" t="s">
        <v>48</v>
      </c>
      <c r="AA29" s="23" t="s">
        <v>46</v>
      </c>
      <c r="AB29" s="18" t="s">
        <v>46</v>
      </c>
      <c r="AC29" s="18">
        <v>6</v>
      </c>
      <c r="AD29" s="18" t="s">
        <v>46</v>
      </c>
    </row>
    <row r="30" spans="1:30" ht="24" x14ac:dyDescent="0.2">
      <c r="A30" s="16" t="s">
        <v>76</v>
      </c>
      <c r="B30" s="17" t="s">
        <v>77</v>
      </c>
      <c r="C30" s="16" t="s">
        <v>78</v>
      </c>
      <c r="D30" s="18" t="s">
        <v>39</v>
      </c>
      <c r="E30" s="17" t="s">
        <v>79</v>
      </c>
      <c r="F30" s="17" t="s">
        <v>80</v>
      </c>
      <c r="G30" s="18" t="s">
        <v>42</v>
      </c>
      <c r="H30" s="16" t="s">
        <v>43</v>
      </c>
      <c r="I30" s="19" t="s">
        <v>55</v>
      </c>
      <c r="J30" s="18">
        <v>180</v>
      </c>
      <c r="K30" s="20">
        <v>14180000</v>
      </c>
      <c r="L30" s="20">
        <v>985500</v>
      </c>
      <c r="M30" s="53">
        <v>15165500</v>
      </c>
      <c r="N30" s="20">
        <v>34500000</v>
      </c>
      <c r="O30" s="20">
        <v>1257255</v>
      </c>
      <c r="P30" s="18" t="s">
        <v>46</v>
      </c>
      <c r="Q30" s="54" t="s">
        <v>46</v>
      </c>
      <c r="R30" s="54">
        <v>1</v>
      </c>
      <c r="S30" s="18">
        <v>15</v>
      </c>
      <c r="T30" s="18" t="s">
        <v>46</v>
      </c>
      <c r="U30" s="18" t="s">
        <v>47</v>
      </c>
      <c r="V30" s="18" t="s">
        <v>47</v>
      </c>
      <c r="W30" s="18" t="s">
        <v>47</v>
      </c>
      <c r="X30" s="18" t="s">
        <v>46</v>
      </c>
      <c r="Y30" s="21">
        <v>42053.82</v>
      </c>
      <c r="Z30" s="22" t="s">
        <v>48</v>
      </c>
      <c r="AA30" s="23" t="s">
        <v>46</v>
      </c>
      <c r="AB30" s="18" t="s">
        <v>46</v>
      </c>
      <c r="AC30" s="18">
        <v>7</v>
      </c>
      <c r="AD30" s="18" t="s">
        <v>46</v>
      </c>
    </row>
    <row r="31" spans="1:30" ht="24" x14ac:dyDescent="0.2">
      <c r="A31" s="16" t="s">
        <v>81</v>
      </c>
      <c r="B31" s="17" t="s">
        <v>82</v>
      </c>
      <c r="C31" s="16" t="s">
        <v>83</v>
      </c>
      <c r="D31" s="18" t="s">
        <v>70</v>
      </c>
      <c r="E31" s="17" t="s">
        <v>84</v>
      </c>
      <c r="F31" s="17" t="s">
        <v>85</v>
      </c>
      <c r="G31" s="18" t="s">
        <v>42</v>
      </c>
      <c r="H31" s="16" t="s">
        <v>86</v>
      </c>
      <c r="I31" s="19" t="s">
        <v>55</v>
      </c>
      <c r="J31" s="18">
        <v>50</v>
      </c>
      <c r="K31" s="20">
        <v>4252821</v>
      </c>
      <c r="L31" s="20">
        <v>188700</v>
      </c>
      <c r="M31" s="53">
        <v>4441521</v>
      </c>
      <c r="N31" s="16" t="s">
        <v>45</v>
      </c>
      <c r="O31" s="20">
        <v>88685</v>
      </c>
      <c r="P31" s="18" t="s">
        <v>46</v>
      </c>
      <c r="Q31" s="54" t="s">
        <v>46</v>
      </c>
      <c r="R31" s="54">
        <v>1</v>
      </c>
      <c r="S31" s="18">
        <v>15</v>
      </c>
      <c r="T31" s="18" t="s">
        <v>46</v>
      </c>
      <c r="U31" s="18" t="s">
        <v>47</v>
      </c>
      <c r="V31" s="18" t="s">
        <v>47</v>
      </c>
      <c r="W31" s="18" t="s">
        <v>47</v>
      </c>
      <c r="X31" s="18" t="s">
        <v>47</v>
      </c>
      <c r="Y31" s="21">
        <v>58013.85</v>
      </c>
      <c r="Z31" s="22" t="s">
        <v>48</v>
      </c>
      <c r="AA31" s="23" t="s">
        <v>46</v>
      </c>
      <c r="AB31" s="18" t="s">
        <v>46</v>
      </c>
      <c r="AC31" s="18">
        <v>8</v>
      </c>
      <c r="AD31" s="18" t="s">
        <v>46</v>
      </c>
    </row>
    <row r="32" spans="1:30" ht="24" x14ac:dyDescent="0.2">
      <c r="A32" s="16" t="s">
        <v>87</v>
      </c>
      <c r="B32" s="17" t="s">
        <v>88</v>
      </c>
      <c r="C32" s="16" t="s">
        <v>89</v>
      </c>
      <c r="D32" s="18" t="s">
        <v>39</v>
      </c>
      <c r="E32" s="17" t="s">
        <v>60</v>
      </c>
      <c r="F32" s="17" t="s">
        <v>90</v>
      </c>
      <c r="G32" s="18" t="s">
        <v>42</v>
      </c>
      <c r="H32" s="16" t="s">
        <v>86</v>
      </c>
      <c r="I32" s="19" t="s">
        <v>55</v>
      </c>
      <c r="J32" s="18">
        <v>200</v>
      </c>
      <c r="K32" s="20">
        <v>15450000</v>
      </c>
      <c r="L32" s="20">
        <v>0</v>
      </c>
      <c r="M32" s="53">
        <v>15450000</v>
      </c>
      <c r="N32" s="20">
        <v>38000000</v>
      </c>
      <c r="O32" s="20">
        <v>3194190</v>
      </c>
      <c r="P32" s="18" t="s">
        <v>46</v>
      </c>
      <c r="Q32" s="54" t="s">
        <v>46</v>
      </c>
      <c r="R32" s="54">
        <v>1</v>
      </c>
      <c r="S32" s="18">
        <v>15</v>
      </c>
      <c r="T32" s="18" t="s">
        <v>47</v>
      </c>
      <c r="U32" s="18" t="s">
        <v>47</v>
      </c>
      <c r="V32" s="18" t="s">
        <v>47</v>
      </c>
      <c r="W32" s="18" t="s">
        <v>47</v>
      </c>
      <c r="X32" s="18" t="s">
        <v>46</v>
      </c>
      <c r="Y32" s="21">
        <v>75511.88</v>
      </c>
      <c r="Z32" s="22" t="s">
        <v>48</v>
      </c>
      <c r="AA32" s="23" t="s">
        <v>46</v>
      </c>
      <c r="AB32" s="18" t="s">
        <v>46</v>
      </c>
      <c r="AC32" s="18">
        <v>10</v>
      </c>
      <c r="AD32" s="18" t="s">
        <v>46</v>
      </c>
    </row>
    <row r="33" spans="1:30" ht="36" x14ac:dyDescent="0.2">
      <c r="A33" s="16" t="s">
        <v>91</v>
      </c>
      <c r="B33" s="17" t="s">
        <v>92</v>
      </c>
      <c r="C33" s="16" t="s">
        <v>93</v>
      </c>
      <c r="D33" s="18" t="s">
        <v>70</v>
      </c>
      <c r="E33" s="17" t="s">
        <v>94</v>
      </c>
      <c r="F33" s="17" t="s">
        <v>95</v>
      </c>
      <c r="G33" s="18" t="s">
        <v>42</v>
      </c>
      <c r="H33" s="16" t="s">
        <v>62</v>
      </c>
      <c r="I33" s="19" t="s">
        <v>55</v>
      </c>
      <c r="J33" s="18">
        <v>87</v>
      </c>
      <c r="K33" s="20">
        <v>5000000</v>
      </c>
      <c r="L33" s="20">
        <v>0</v>
      </c>
      <c r="M33" s="53">
        <v>5000000</v>
      </c>
      <c r="N33" s="20">
        <v>25500000</v>
      </c>
      <c r="O33" s="20">
        <v>1906303</v>
      </c>
      <c r="P33" s="18" t="s">
        <v>46</v>
      </c>
      <c r="Q33" s="54" t="s">
        <v>46</v>
      </c>
      <c r="R33" s="54">
        <v>1</v>
      </c>
      <c r="S33" s="18">
        <v>15</v>
      </c>
      <c r="T33" s="18" t="s">
        <v>47</v>
      </c>
      <c r="U33" s="18" t="s">
        <v>47</v>
      </c>
      <c r="V33" s="18" t="s">
        <v>46</v>
      </c>
      <c r="W33" s="18" t="s">
        <v>47</v>
      </c>
      <c r="X33" s="18" t="s">
        <v>46</v>
      </c>
      <c r="Y33" s="21">
        <v>62367.13</v>
      </c>
      <c r="Z33" s="22" t="s">
        <v>48</v>
      </c>
      <c r="AA33" s="23" t="s">
        <v>46</v>
      </c>
      <c r="AB33" s="18" t="s">
        <v>46</v>
      </c>
      <c r="AC33" s="18">
        <v>63</v>
      </c>
      <c r="AD33" s="18" t="s">
        <v>46</v>
      </c>
    </row>
    <row r="34" spans="1:30" x14ac:dyDescent="0.2">
      <c r="B34" s="49"/>
      <c r="D34" s="49"/>
      <c r="E34" s="49"/>
      <c r="F34" s="49"/>
      <c r="L34" s="49"/>
      <c r="M34" s="49"/>
    </row>
    <row r="35" spans="1:30" x14ac:dyDescent="0.2">
      <c r="B35" s="49"/>
      <c r="D35" s="49"/>
      <c r="E35" s="49"/>
      <c r="F35" s="49"/>
      <c r="L35" s="49"/>
      <c r="M35" s="49"/>
    </row>
    <row r="36" spans="1:30" x14ac:dyDescent="0.2">
      <c r="B36" s="49"/>
      <c r="D36" s="49"/>
      <c r="E36" s="49"/>
      <c r="F36" s="49"/>
      <c r="L36" s="49"/>
      <c r="M36" s="49"/>
    </row>
    <row r="37" spans="1:30" x14ac:dyDescent="0.2">
      <c r="B37" s="49"/>
      <c r="D37" s="49"/>
      <c r="E37" s="49"/>
      <c r="F37" s="49"/>
      <c r="L37" s="49"/>
      <c r="M37" s="49"/>
    </row>
    <row r="38" spans="1:30" x14ac:dyDescent="0.2">
      <c r="B38" s="49"/>
      <c r="D38" s="49"/>
      <c r="E38" s="49"/>
      <c r="F38" s="49"/>
      <c r="L38" s="49"/>
      <c r="M38" s="49"/>
    </row>
    <row r="39" spans="1:30" x14ac:dyDescent="0.2">
      <c r="B39" s="49"/>
      <c r="D39" s="49"/>
      <c r="E39" s="49"/>
      <c r="F39" s="49"/>
      <c r="L39" s="49"/>
      <c r="M39" s="49"/>
    </row>
    <row r="40" spans="1:30" x14ac:dyDescent="0.2">
      <c r="B40" s="49"/>
      <c r="D40" s="49"/>
      <c r="E40" s="49"/>
      <c r="F40" s="49"/>
      <c r="L40" s="49"/>
      <c r="M40" s="49"/>
    </row>
    <row r="41" spans="1:30" x14ac:dyDescent="0.2">
      <c r="B41" s="49"/>
      <c r="D41" s="49"/>
      <c r="E41" s="49"/>
      <c r="F41" s="49"/>
      <c r="L41" s="49"/>
      <c r="M41" s="49"/>
    </row>
    <row r="42" spans="1:30" x14ac:dyDescent="0.2">
      <c r="B42" s="49"/>
      <c r="D42" s="49"/>
      <c r="E42" s="49"/>
      <c r="F42" s="49"/>
      <c r="L42" s="49"/>
      <c r="M42" s="49"/>
    </row>
    <row r="43" spans="1:30" x14ac:dyDescent="0.2">
      <c r="B43" s="49"/>
      <c r="D43" s="49"/>
      <c r="E43" s="49"/>
      <c r="F43" s="49"/>
      <c r="L43" s="49"/>
      <c r="M43" s="49"/>
    </row>
    <row r="44" spans="1:30" x14ac:dyDescent="0.2">
      <c r="B44" s="49"/>
      <c r="D44" s="49"/>
      <c r="E44" s="49"/>
      <c r="F44" s="49"/>
      <c r="L44" s="49"/>
      <c r="M44" s="49"/>
    </row>
    <row r="45" spans="1:30" x14ac:dyDescent="0.2">
      <c r="B45" s="49"/>
      <c r="D45" s="49"/>
      <c r="E45" s="49"/>
      <c r="F45" s="49"/>
      <c r="L45" s="49"/>
      <c r="M45" s="49"/>
    </row>
    <row r="46" spans="1:30" x14ac:dyDescent="0.2">
      <c r="B46" s="49"/>
      <c r="D46" s="49"/>
      <c r="E46" s="49"/>
      <c r="F46" s="49"/>
      <c r="L46" s="49"/>
      <c r="M46" s="49"/>
    </row>
    <row r="47" spans="1:30" x14ac:dyDescent="0.2">
      <c r="B47" s="49"/>
      <c r="D47" s="49"/>
      <c r="E47" s="49"/>
      <c r="F47" s="49"/>
      <c r="L47" s="49"/>
      <c r="M47" s="49"/>
    </row>
    <row r="48" spans="1:30" x14ac:dyDescent="0.2">
      <c r="B48" s="49"/>
      <c r="D48" s="49"/>
      <c r="E48" s="49"/>
      <c r="F48" s="49"/>
      <c r="L48" s="49"/>
      <c r="M48" s="49"/>
    </row>
    <row r="49" spans="10:10" s="49" customFormat="1" x14ac:dyDescent="0.2">
      <c r="J49" s="50"/>
    </row>
    <row r="50" spans="10:10" s="49" customFormat="1" x14ac:dyDescent="0.2">
      <c r="J50" s="50"/>
    </row>
    <row r="51" spans="10:10" s="49" customFormat="1" x14ac:dyDescent="0.2">
      <c r="J51" s="50"/>
    </row>
    <row r="52" spans="10:10" s="49" customFormat="1" x14ac:dyDescent="0.2">
      <c r="J52" s="50"/>
    </row>
    <row r="53" spans="10:10" s="49" customFormat="1" x14ac:dyDescent="0.2">
      <c r="J53" s="50"/>
    </row>
    <row r="54" spans="10:10" s="49" customFormat="1" x14ac:dyDescent="0.2">
      <c r="J54" s="50"/>
    </row>
    <row r="55" spans="10:10" s="49" customFormat="1" x14ac:dyDescent="0.2">
      <c r="J55" s="50"/>
    </row>
    <row r="56" spans="10:10" s="49" customFormat="1" x14ac:dyDescent="0.2">
      <c r="J56" s="50"/>
    </row>
    <row r="57" spans="10:10" s="49" customFormat="1" x14ac:dyDescent="0.2">
      <c r="J57" s="50"/>
    </row>
    <row r="58" spans="10:10" s="49" customFormat="1" x14ac:dyDescent="0.2">
      <c r="J58" s="50"/>
    </row>
    <row r="59" spans="10:10" s="49" customFormat="1" x14ac:dyDescent="0.2">
      <c r="J59" s="50"/>
    </row>
    <row r="60" spans="10:10" s="49" customFormat="1" x14ac:dyDescent="0.2">
      <c r="J60" s="50"/>
    </row>
    <row r="61" spans="10:10" s="49" customFormat="1" x14ac:dyDescent="0.2">
      <c r="J61" s="50"/>
    </row>
    <row r="62" spans="10:10" s="49" customFormat="1" x14ac:dyDescent="0.2">
      <c r="J62" s="50"/>
    </row>
    <row r="63" spans="10:10" s="49" customFormat="1" x14ac:dyDescent="0.2">
      <c r="J63" s="50"/>
    </row>
    <row r="64" spans="10:10" s="49" customFormat="1" x14ac:dyDescent="0.2">
      <c r="J64" s="50"/>
    </row>
    <row r="65" spans="10:10" s="49" customFormat="1" x14ac:dyDescent="0.2">
      <c r="J65" s="50"/>
    </row>
    <row r="66" spans="10:10" s="49" customFormat="1" x14ac:dyDescent="0.2">
      <c r="J66" s="50"/>
    </row>
    <row r="67" spans="10:10" s="49" customFormat="1" x14ac:dyDescent="0.2">
      <c r="J67" s="50"/>
    </row>
    <row r="68" spans="10:10" s="49" customFormat="1" x14ac:dyDescent="0.2">
      <c r="J68" s="50"/>
    </row>
    <row r="69" spans="10:10" s="49" customFormat="1" x14ac:dyDescent="0.2">
      <c r="J69" s="50"/>
    </row>
    <row r="70" spans="10:10" s="49" customFormat="1" x14ac:dyDescent="0.2">
      <c r="J70" s="50"/>
    </row>
    <row r="71" spans="10:10" s="49" customFormat="1" x14ac:dyDescent="0.2">
      <c r="J71" s="50"/>
    </row>
    <row r="72" spans="10:10" s="49" customFormat="1" x14ac:dyDescent="0.2">
      <c r="J72" s="50"/>
    </row>
    <row r="73" spans="10:10" s="49" customFormat="1" x14ac:dyDescent="0.2">
      <c r="J73" s="50"/>
    </row>
    <row r="74" spans="10:10" s="49" customFormat="1" x14ac:dyDescent="0.2">
      <c r="J74" s="50"/>
    </row>
    <row r="75" spans="10:10" s="49" customFormat="1" x14ac:dyDescent="0.2">
      <c r="J75" s="50"/>
    </row>
    <row r="76" spans="10:10" s="49" customFormat="1" x14ac:dyDescent="0.2">
      <c r="J76" s="50"/>
    </row>
    <row r="77" spans="10:10" s="49" customFormat="1" x14ac:dyDescent="0.2">
      <c r="J77" s="50"/>
    </row>
  </sheetData>
  <mergeCells count="8">
    <mergeCell ref="A8:F8"/>
    <mergeCell ref="I8:M8"/>
    <mergeCell ref="A1:B1"/>
    <mergeCell ref="C1:D1"/>
    <mergeCell ref="A2:B2"/>
    <mergeCell ref="A3:B3"/>
    <mergeCell ref="A4:B4"/>
    <mergeCell ref="A6:AC7"/>
  </mergeCells>
  <pageMargins left="0.7" right="0.7" top="0.75" bottom="0.75" header="0.3" footer="0.3"/>
  <pageSetup paperSize="5" scale="88" fitToHeight="0" orientation="landscape" r:id="rId1"/>
  <headerFooter alignWithMargins="0">
    <oddHeader>&amp;C&amp;"Arial,Bold"&amp;14RFA 2023-213 –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67550E9-5B1F-421D-B380-16AF7CCE7676}"/>
</file>

<file path=customXml/itemProps2.xml><?xml version="1.0" encoding="utf-8"?>
<ds:datastoreItem xmlns:ds="http://schemas.openxmlformats.org/officeDocument/2006/customXml" ds:itemID="{C63A7D59-999D-49DA-8336-AFD05677DAF6}"/>
</file>

<file path=customXml/itemProps3.xml><?xml version="1.0" encoding="utf-8"?>
<ds:datastoreItem xmlns:ds="http://schemas.openxmlformats.org/officeDocument/2006/customXml" ds:itemID="{F98C6D66-31C6-427D-9D72-FEE447508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2024-01-16T17:51:30Z</cp:lastPrinted>
  <dcterms:created xsi:type="dcterms:W3CDTF">2024-01-16T17:51:11Z</dcterms:created>
  <dcterms:modified xsi:type="dcterms:W3CDTF">2024-01-16T17:51:45Z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