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3 Spreadsheets/2023-212 HC for Aged Awards/"/>
    </mc:Choice>
  </mc:AlternateContent>
  <xr:revisionPtr revIDLastSave="0" documentId="8_{1126D875-70EE-4275-8230-08A1D8D15B45}" xr6:coauthVersionLast="47" xr6:coauthVersionMax="47" xr10:uidLastSave="{00000000-0000-0000-0000-000000000000}"/>
  <bookViews>
    <workbookView xWindow="-28920" yWindow="135" windowWidth="29040" windowHeight="15720" xr2:uid="{BA899B13-EEC1-4F51-A928-B2BBE410A0C0}"/>
  </bookViews>
  <sheets>
    <sheet name="enter scores" sheetId="1" r:id="rId1"/>
  </sheets>
  <definedNames>
    <definedName name="_xlnm.Print_Titles" localSheetId="0">'enter scores'!$A:$A,'enter scores'!$1:$2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" l="1"/>
  <c r="E17" i="1"/>
  <c r="D17" i="1"/>
  <c r="C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<sst xmlns="http://schemas.openxmlformats.org/spreadsheetml/2006/main" count="60" uniqueCount="31">
  <si>
    <t>Scoring Items</t>
  </si>
  <si>
    <t>Contributor/ Reporter</t>
  </si>
  <si>
    <t>2024-064C</t>
  </si>
  <si>
    <t>2024-065C</t>
  </si>
  <si>
    <t>COUNT</t>
  </si>
  <si>
    <t>Development Name</t>
  </si>
  <si>
    <t>The Landings at Sugarloaf Key</t>
  </si>
  <si>
    <t>Coco Vista</t>
  </si>
  <si>
    <t>Eligibility Items</t>
  </si>
  <si>
    <t>Submission Requirements Met (Section Three)</t>
  </si>
  <si>
    <t>Freebeau</t>
  </si>
  <si>
    <t>Y</t>
  </si>
  <si>
    <t>2.b. Corporation-issued Application number for the Active Award provided</t>
  </si>
  <si>
    <t>Ebony</t>
  </si>
  <si>
    <t>2.c. RFA numbers through which the Active Award was made provided, if applicable</t>
  </si>
  <si>
    <t>2.d.  Name of Applicant provided</t>
  </si>
  <si>
    <t>2.e.  Authorized Principal Representative contact information provided</t>
  </si>
  <si>
    <t>3.a. Name of Development provided</t>
  </si>
  <si>
    <t>3.d. Unit Characteristic Chart reflecting the breakdown of number of units associated with each Development Type, Development Category and ESS/Non-ESS provided</t>
  </si>
  <si>
    <t>3.e.(1) Minimum Set-Aside commitment selected, if applicable</t>
  </si>
  <si>
    <t>3.e.(2) Set-Aside chart completed, if applicable</t>
  </si>
  <si>
    <t>3.f.(2) Unit Mix chart completed, if applicable</t>
  </si>
  <si>
    <t>5.a.  Original HC Request Amount provided</t>
  </si>
  <si>
    <t>Tim</t>
  </si>
  <si>
    <t>5.b. Additional HC Request Amount provided</t>
  </si>
  <si>
    <t>5. Development Cost Pro Forma provided (listing uses) and Permanent Analysis (listing sources) – Sources must equal uses</t>
  </si>
  <si>
    <t>All Eligibility Requirements Met?</t>
  </si>
  <si>
    <t>Tie-Breakers</t>
  </si>
  <si>
    <t>Qualifies for Florida Job Creation Preference (Item 3 of Exhibit C)</t>
  </si>
  <si>
    <t>Lottery Number</t>
  </si>
  <si>
    <t>Inspector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</si>
</sst>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4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C0EBC-F918-4FFB-9E23-B10F83D05F52}">
  <dimension ref="A1:E20"/>
  <sheetViews>
    <sheetView tabSelected="1" zoomScale="110" zoomScaleNormal="110" zoomScaleSheetLayoutView="80" workbookViewId="0">
      <pane xSplit="2" ySplit="2" topLeftCell="C3" activePane="bottomRight" state="frozen"/>
      <selection pane="topRight" activeCell="E1" sqref="E1"/>
      <selection pane="bottomLeft" activeCell="A3" sqref="A3"/>
      <selection pane="bottomRight" activeCell="C4" sqref="C4"/>
    </sheetView>
  </sheetViews>
  <sheetFormatPr defaultColWidth="8.7109375" defaultRowHeight="12.75" x14ac:dyDescent="0.2"/>
  <cols>
    <col min="1" max="1" width="36.28515625" style="31" customWidth="1"/>
    <col min="2" max="2" width="17.7109375" style="5" customWidth="1"/>
    <col min="3" max="4" width="15.5703125" style="5" customWidth="1"/>
    <col min="5" max="5" width="6.7109375" style="5" bestFit="1" customWidth="1"/>
    <col min="6" max="16384" width="8.7109375" style="5"/>
  </cols>
  <sheetData>
    <row r="1" spans="1:5" ht="13.9" customHeight="1" x14ac:dyDescent="0.2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</row>
    <row r="2" spans="1:5" s="8" customFormat="1" ht="51" customHeight="1" x14ac:dyDescent="0.2">
      <c r="A2" s="6" t="s">
        <v>5</v>
      </c>
      <c r="B2" s="2"/>
      <c r="C2" s="3" t="s">
        <v>6</v>
      </c>
      <c r="D2" s="3" t="s">
        <v>7</v>
      </c>
      <c r="E2" s="7"/>
    </row>
    <row r="3" spans="1:5" s="8" customFormat="1" x14ac:dyDescent="0.2">
      <c r="A3" s="9" t="s">
        <v>8</v>
      </c>
      <c r="B3" s="10"/>
      <c r="C3" s="11"/>
      <c r="D3" s="11"/>
      <c r="E3" s="12"/>
    </row>
    <row r="4" spans="1:5" ht="25.5" x14ac:dyDescent="0.2">
      <c r="A4" s="13" t="s">
        <v>9</v>
      </c>
      <c r="B4" s="14" t="s">
        <v>10</v>
      </c>
      <c r="C4" s="15" t="s">
        <v>11</v>
      </c>
      <c r="D4" s="15" t="s">
        <v>11</v>
      </c>
      <c r="E4" s="16">
        <f>COUNTIF(C4:D4,"N")</f>
        <v>0</v>
      </c>
    </row>
    <row r="5" spans="1:5" ht="25.5" x14ac:dyDescent="0.2">
      <c r="A5" s="17" t="s">
        <v>12</v>
      </c>
      <c r="B5" s="18" t="s">
        <v>13</v>
      </c>
      <c r="C5" s="15" t="s">
        <v>11</v>
      </c>
      <c r="D5" s="15" t="s">
        <v>11</v>
      </c>
      <c r="E5" s="16">
        <f t="shared" ref="E5:E13" si="0">COUNTIF(C5:D5,"N")</f>
        <v>0</v>
      </c>
    </row>
    <row r="6" spans="1:5" ht="25.5" x14ac:dyDescent="0.2">
      <c r="A6" s="17" t="s">
        <v>14</v>
      </c>
      <c r="B6" s="19"/>
      <c r="C6" s="15" t="s">
        <v>11</v>
      </c>
      <c r="D6" s="15" t="s">
        <v>11</v>
      </c>
      <c r="E6" s="16">
        <f>COUNTIF(C6:D6,"N")</f>
        <v>0</v>
      </c>
    </row>
    <row r="7" spans="1:5" ht="26.1" customHeight="1" x14ac:dyDescent="0.2">
      <c r="A7" s="17" t="s">
        <v>15</v>
      </c>
      <c r="B7" s="19"/>
      <c r="C7" s="15" t="s">
        <v>11</v>
      </c>
      <c r="D7" s="15" t="s">
        <v>11</v>
      </c>
      <c r="E7" s="16">
        <f>COUNTIF(C7:D7,"N")</f>
        <v>0</v>
      </c>
    </row>
    <row r="8" spans="1:5" ht="25.5" x14ac:dyDescent="0.2">
      <c r="A8" s="17" t="s">
        <v>16</v>
      </c>
      <c r="B8" s="20"/>
      <c r="C8" s="15" t="s">
        <v>11</v>
      </c>
      <c r="D8" s="15" t="s">
        <v>11</v>
      </c>
      <c r="E8" s="16">
        <f>COUNTIF(C8:D8,"N")</f>
        <v>0</v>
      </c>
    </row>
    <row r="9" spans="1:5" ht="26.1" customHeight="1" x14ac:dyDescent="0.2">
      <c r="A9" s="17" t="s">
        <v>17</v>
      </c>
      <c r="B9" s="18" t="s">
        <v>10</v>
      </c>
      <c r="C9" s="15" t="s">
        <v>11</v>
      </c>
      <c r="D9" s="15" t="s">
        <v>11</v>
      </c>
      <c r="E9" s="16">
        <f>COUNTIF(C9:D9,"N")</f>
        <v>0</v>
      </c>
    </row>
    <row r="10" spans="1:5" ht="51" x14ac:dyDescent="0.2">
      <c r="A10" s="17" t="s">
        <v>18</v>
      </c>
      <c r="B10" s="19"/>
      <c r="C10" s="15" t="s">
        <v>11</v>
      </c>
      <c r="D10" s="15" t="s">
        <v>11</v>
      </c>
      <c r="E10" s="16">
        <f>COUNTIF(C10:D10,"N")</f>
        <v>0</v>
      </c>
    </row>
    <row r="11" spans="1:5" ht="25.5" customHeight="1" x14ac:dyDescent="0.2">
      <c r="A11" s="17" t="s">
        <v>19</v>
      </c>
      <c r="B11" s="19"/>
      <c r="C11" s="15" t="s">
        <v>11</v>
      </c>
      <c r="D11" s="15" t="s">
        <v>11</v>
      </c>
      <c r="E11" s="16">
        <f t="shared" si="0"/>
        <v>0</v>
      </c>
    </row>
    <row r="12" spans="1:5" ht="25.5" customHeight="1" x14ac:dyDescent="0.2">
      <c r="A12" s="17" t="s">
        <v>20</v>
      </c>
      <c r="B12" s="19"/>
      <c r="C12" s="15" t="s">
        <v>11</v>
      </c>
      <c r="D12" s="15" t="s">
        <v>11</v>
      </c>
      <c r="E12" s="16">
        <f t="shared" si="0"/>
        <v>0</v>
      </c>
    </row>
    <row r="13" spans="1:5" ht="25.5" customHeight="1" x14ac:dyDescent="0.2">
      <c r="A13" s="17" t="s">
        <v>21</v>
      </c>
      <c r="B13" s="20"/>
      <c r="C13" s="15" t="s">
        <v>11</v>
      </c>
      <c r="D13" s="15" t="s">
        <v>11</v>
      </c>
      <c r="E13" s="16">
        <f t="shared" si="0"/>
        <v>0</v>
      </c>
    </row>
    <row r="14" spans="1:5" ht="25.5" customHeight="1" x14ac:dyDescent="0.2">
      <c r="A14" s="17" t="s">
        <v>22</v>
      </c>
      <c r="B14" s="18" t="s">
        <v>23</v>
      </c>
      <c r="C14" s="15" t="s">
        <v>11</v>
      </c>
      <c r="D14" s="15" t="s">
        <v>11</v>
      </c>
      <c r="E14" s="16">
        <f>COUNTIF(C14:D14,"N")</f>
        <v>0</v>
      </c>
    </row>
    <row r="15" spans="1:5" ht="25.5" customHeight="1" x14ac:dyDescent="0.2">
      <c r="A15" s="17" t="s">
        <v>24</v>
      </c>
      <c r="B15" s="19"/>
      <c r="C15" s="15" t="s">
        <v>11</v>
      </c>
      <c r="D15" s="15" t="s">
        <v>11</v>
      </c>
      <c r="E15" s="16">
        <f>COUNTIF(C15:D15,"N")</f>
        <v>0</v>
      </c>
    </row>
    <row r="16" spans="1:5" ht="38.25" x14ac:dyDescent="0.2">
      <c r="A16" s="17" t="s">
        <v>25</v>
      </c>
      <c r="B16" s="20"/>
      <c r="C16" s="15" t="s">
        <v>11</v>
      </c>
      <c r="D16" s="15" t="s">
        <v>11</v>
      </c>
      <c r="E16" s="16">
        <f>COUNTIF(C16:D16,"N")</f>
        <v>0</v>
      </c>
    </row>
    <row r="17" spans="1:5" s="8" customFormat="1" x14ac:dyDescent="0.2">
      <c r="A17" s="21" t="s">
        <v>26</v>
      </c>
      <c r="B17" s="22"/>
      <c r="C17" s="23" t="str">
        <f>IF(C16="","",IF(OR(C4="N",C9="N",C6="N",C5="N",C10="N",C7="N",C8="N",C14="N",C15="N",C11="N",C12="N",C13="N",C16="N"),"N","Y"))</f>
        <v>Y</v>
      </c>
      <c r="D17" s="23" t="str">
        <f>IF(D16="","",IF(OR(D4="N",D9="N",D6="N",D5="N",D10="N",D7="N",D8="N",D14="N",D15="N",D11="N",D12="N",D13="N",D16="N"),"N","Y"))</f>
        <v>Y</v>
      </c>
      <c r="E17" s="16">
        <f t="shared" ref="E17" si="1">COUNTIF(C17:D17,"N")</f>
        <v>0</v>
      </c>
    </row>
    <row r="18" spans="1:5" s="8" customFormat="1" x14ac:dyDescent="0.2">
      <c r="A18" s="9" t="s">
        <v>27</v>
      </c>
      <c r="B18" s="24"/>
      <c r="C18" s="10"/>
      <c r="D18" s="10"/>
      <c r="E18" s="25"/>
    </row>
    <row r="19" spans="1:5" ht="26.1" customHeight="1" x14ac:dyDescent="0.2">
      <c r="A19" s="26" t="s">
        <v>28</v>
      </c>
      <c r="B19" s="27" t="s">
        <v>23</v>
      </c>
      <c r="C19" s="15" t="s">
        <v>11</v>
      </c>
      <c r="D19" s="15" t="s">
        <v>11</v>
      </c>
      <c r="E19" s="16">
        <f>COUNTIF(C19:D19,"N")</f>
        <v>0</v>
      </c>
    </row>
    <row r="20" spans="1:5" s="8" customFormat="1" x14ac:dyDescent="0.2">
      <c r="A20" s="26" t="s">
        <v>29</v>
      </c>
      <c r="B20" s="28" t="s">
        <v>30</v>
      </c>
      <c r="C20" s="29">
        <v>1</v>
      </c>
      <c r="D20" s="29">
        <v>2</v>
      </c>
      <c r="E20" s="30"/>
    </row>
  </sheetData>
  <mergeCells count="6">
    <mergeCell ref="B1:B2"/>
    <mergeCell ref="E1:E2"/>
    <mergeCell ref="B5:B8"/>
    <mergeCell ref="B9:B13"/>
    <mergeCell ref="B14:B16"/>
    <mergeCell ref="A17:B17"/>
  </mergeCells>
  <conditionalFormatting sqref="C4:D17">
    <cfRule type="cellIs" dxfId="3" priority="4" stopIfTrue="1" operator="equal">
      <formula>"N"</formula>
    </cfRule>
  </conditionalFormatting>
  <conditionalFormatting sqref="E19 E4:E17">
    <cfRule type="cellIs" dxfId="2" priority="3" operator="greaterThan">
      <formula>0</formula>
    </cfRule>
  </conditionalFormatting>
  <conditionalFormatting sqref="E20">
    <cfRule type="cellIs" dxfId="1" priority="2" operator="greaterThan">
      <formula>0</formula>
    </cfRule>
  </conditionalFormatting>
  <conditionalFormatting sqref="C19:D19">
    <cfRule type="cellIs" dxfId="0" priority="1" operator="equal">
      <formula>"n"</formula>
    </cfRule>
  </conditionalFormatting>
  <printOptions horizontalCentered="1"/>
  <pageMargins left="0.7" right="0.7" top="0.75" bottom="0.75" header="0.3" footer="0.3"/>
  <pageSetup orientation="portrait" r:id="rId1"/>
  <headerFooter>
    <oddHeader>&amp;CRFA 2023-212 Scoring Sheets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3" ma:contentTypeDescription="Create a new document." ma:contentTypeScope="" ma:versionID="75d197e964e996e3db9fd6901ab8bb2c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14254eeeff376333655588e2ec714288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536FFD4-A9C4-49DF-A4C0-59C84F712E02}"/>
</file>

<file path=customXml/itemProps2.xml><?xml version="1.0" encoding="utf-8"?>
<ds:datastoreItem xmlns:ds="http://schemas.openxmlformats.org/officeDocument/2006/customXml" ds:itemID="{91B786C2-1AAF-4785-B05A-AA42D6271EB1}"/>
</file>

<file path=customXml/itemProps3.xml><?xml version="1.0" encoding="utf-8"?>
<ds:datastoreItem xmlns:ds="http://schemas.openxmlformats.org/officeDocument/2006/customXml" ds:itemID="{6D3C6319-4C6D-4EA5-ADC7-9603972452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enter scores</vt:lpstr>
      <vt:lpstr>'enter scores'!Print_Titles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2023-08-24T17:03:29Z</dcterms:created>
  <dcterms:modified xsi:type="dcterms:W3CDTF">2023-08-24T17:03:54Z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