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24226"/>
  <xr:revisionPtr revIDLastSave="11" documentId="8_{ECEFDCA3-1F87-4B9E-92F6-37F6D9B311FA}" xr6:coauthVersionLast="47" xr6:coauthVersionMax="47" xr10:uidLastSave="{3092F70E-F6BA-4414-9178-A6F70418BF3A}"/>
  <bookViews>
    <workbookView xWindow="-28920" yWindow="135" windowWidth="29040" windowHeight="15720" tabRatio="853" xr2:uid="{00000000-000D-0000-FFFF-FFFF00000000}"/>
  </bookViews>
  <sheets>
    <sheet name="Recommendations" sheetId="15" r:id="rId1"/>
    <sheet name="manual tracking of funding" sheetId="14" state="hidden" r:id="rId2"/>
  </sheets>
  <definedNames>
    <definedName name="_xlnm.Print_Titles" localSheetId="0">Recommendations!$A:$A</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 i="15" l="1"/>
  <c r="C4" i="15" s="1"/>
  <c r="F1" i="14"/>
  <c r="F13" i="14" l="1"/>
  <c r="F12" i="14"/>
  <c r="F11" i="14"/>
  <c r="F10" i="14"/>
  <c r="F9" i="14"/>
  <c r="F8" i="14"/>
  <c r="F7" i="14"/>
  <c r="F6" i="14"/>
  <c r="F5" i="14"/>
  <c r="F4" i="14"/>
  <c r="F3" i="14"/>
</calcChain>
</file>

<file path=xl/sharedStrings.xml><?xml version="1.0" encoding="utf-8"?>
<sst xmlns="http://schemas.openxmlformats.org/spreadsheetml/2006/main" count="50" uniqueCount="47">
  <si>
    <t>Application Number</t>
  </si>
  <si>
    <t>Name of Development</t>
  </si>
  <si>
    <t>County</t>
  </si>
  <si>
    <t>Development Type</t>
  </si>
  <si>
    <t>Florida Job Creation Preference</t>
  </si>
  <si>
    <t>Lottery Number</t>
  </si>
  <si>
    <t>Total Points</t>
  </si>
  <si>
    <t>Eligible For Funding?</t>
  </si>
  <si>
    <t>Dev Category</t>
  </si>
  <si>
    <t>SAIL Request Amount</t>
  </si>
  <si>
    <t>ELI Request Amount</t>
  </si>
  <si>
    <t xml:space="preserve">Total SAIL Funding </t>
  </si>
  <si>
    <t>Application Awarded</t>
  </si>
  <si>
    <t>Request Amounts</t>
  </si>
  <si>
    <t>Balance Remaining</t>
  </si>
  <si>
    <t>Total Allocated</t>
  </si>
  <si>
    <t>Units</t>
  </si>
  <si>
    <t>Name of Developer</t>
  </si>
  <si>
    <t>County Size</t>
  </si>
  <si>
    <t xml:space="preserve">Total SAIL Allocated </t>
  </si>
  <si>
    <t>Total SAIL Remaining</t>
  </si>
  <si>
    <t>Name of Authorized Principal Representative</t>
  </si>
  <si>
    <t>Total Request Amount (SAIL plus ELI)</t>
  </si>
  <si>
    <t>Demo</t>
  </si>
  <si>
    <t>Total SAIL for PSN Developments Available for RFA</t>
  </si>
  <si>
    <t>L</t>
  </si>
  <si>
    <t>G</t>
  </si>
  <si>
    <t>Matthew D. Rule</t>
  </si>
  <si>
    <t>National Church Residences</t>
  </si>
  <si>
    <t>E, Non-ALF</t>
  </si>
  <si>
    <t>Corporation Funding PSAU</t>
  </si>
  <si>
    <t>A/B Leveraging</t>
  </si>
  <si>
    <t>Age of Development Preference</t>
  </si>
  <si>
    <t>RA Level 1,2, or 3 Preference</t>
  </si>
  <si>
    <t>ESS Construction Funding Preference</t>
  </si>
  <si>
    <t>RA Level</t>
  </si>
  <si>
    <t>Non Competitive HC Request Amount</t>
  </si>
  <si>
    <t>MMRB Request Amount</t>
  </si>
  <si>
    <t>A</t>
  </si>
  <si>
    <t>2024-219BS</t>
  </si>
  <si>
    <t>Reserve at Indian Hill</t>
  </si>
  <si>
    <t>Orange</t>
  </si>
  <si>
    <t>P</t>
  </si>
  <si>
    <t>Y</t>
  </si>
  <si>
    <t>N</t>
  </si>
  <si>
    <t>Any unsuccessful Applicant may file a notice of protest and a formal written protest in accordance with Section 120.57(3), Fla. Stat., Rule Chapter 28-110, F.A.C., and Rule 67-60.009, F.A.C. Failure to file a protest within the time prescribed in Section 120.57(3), Fla. Stat., shall constitute a waiver of proceedings under Chapter 120, Fla. Stat.</t>
  </si>
  <si>
    <t>On February 2, 2024, the Board of Directors of Florida Housing Finance Corporation approved the Review Committee’s motion and staff recommendation to select the above Application for funding and invite the Applicant to enter credit underwriting.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</si>
</sst>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s>
  <fonts count="13" x14ac:knownFonts="1">
    <font>
      <sz val="10"/>
      <name val="Arial"/>
    </font>
    <font>
      <sz val="11"/>
      <color theme="1"/>
      <name val="Calibri"/>
      <family val="2"/>
      <scheme val="minor"/>
    </font>
    <font>
      <sz val="10"/>
      <name val="Arial"/>
      <family val="2"/>
    </font>
    <font>
      <sz val="10"/>
      <name val="Arial"/>
      <family val="2"/>
    </font>
    <font>
      <b/>
      <sz val="10"/>
      <name val="Calibri"/>
      <family val="2"/>
      <scheme val="minor"/>
    </font>
    <font>
      <b/>
      <sz val="10"/>
      <color theme="1"/>
      <name val="Calibri"/>
      <family val="2"/>
      <scheme val="minor"/>
    </font>
    <font>
      <sz val="10"/>
      <color theme="1"/>
      <name val="Calibri"/>
      <family val="2"/>
      <scheme val="minor"/>
    </font>
    <font>
      <sz val="10"/>
      <name val="Calibri"/>
      <family val="2"/>
      <scheme val="minor"/>
    </font>
    <font>
      <b/>
      <sz val="10"/>
      <color rgb="FF0000FF"/>
      <name val="Calibri"/>
      <family val="2"/>
      <scheme val="minor"/>
    </font>
    <font>
      <b/>
      <sz val="14"/>
      <name val="Calibri"/>
      <family val="2"/>
      <scheme val="minor"/>
    </font>
    <font>
      <sz val="9"/>
      <color theme="1"/>
      <name val="Calibri"/>
      <family val="2"/>
      <scheme val="minor"/>
    </font>
    <font>
      <b/>
      <sz val="9"/>
      <color theme="1"/>
      <name val="Calibri"/>
      <family val="2"/>
      <scheme val="minor"/>
    </font>
    <font>
      <sz val="11"/>
      <name val="Calibri"/>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8">
    <xf numFmtId="0" fontId="0" fillId="0" borderId="0"/>
    <xf numFmtId="43" fontId="2" fillId="0" borderId="0" applyFont="0" applyFill="0" applyBorder="0" applyAlignment="0" applyProtection="0"/>
    <xf numFmtId="43" fontId="3"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1" fillId="0" borderId="0"/>
    <xf numFmtId="43" fontId="1" fillId="0" borderId="0" applyFont="0" applyFill="0" applyBorder="0" applyAlignment="0" applyProtection="0"/>
  </cellStyleXfs>
  <cellXfs count="46">
    <xf numFmtId="0" fontId="0" fillId="0" borderId="0" xfId="0"/>
    <xf numFmtId="0" fontId="4" fillId="0" borderId="0" xfId="0" applyFont="1" applyBorder="1" applyAlignment="1"/>
    <xf numFmtId="0" fontId="4" fillId="0" borderId="4" xfId="0" applyFont="1" applyBorder="1" applyAlignment="1">
      <alignment horizontal="center" wrapText="1"/>
    </xf>
    <xf numFmtId="164" fontId="4" fillId="0" borderId="1" xfId="1" applyNumberFormat="1" applyFont="1" applyBorder="1" applyAlignment="1">
      <alignment horizontal="center"/>
    </xf>
    <xf numFmtId="0" fontId="4" fillId="0" borderId="1" xfId="0" applyFont="1" applyBorder="1" applyAlignment="1">
      <alignment horizontal="center" wrapText="1"/>
    </xf>
    <xf numFmtId="0" fontId="4" fillId="0" borderId="0" xfId="0" applyFont="1" applyBorder="1" applyAlignment="1">
      <alignment horizontal="center"/>
    </xf>
    <xf numFmtId="44" fontId="4" fillId="0" borderId="0" xfId="3" applyFont="1" applyBorder="1" applyAlignment="1"/>
    <xf numFmtId="0" fontId="7" fillId="0" borderId="0" xfId="0" applyFont="1"/>
    <xf numFmtId="6" fontId="9" fillId="0" borderId="1" xfId="0" applyNumberFormat="1" applyFont="1" applyBorder="1" applyAlignment="1"/>
    <xf numFmtId="8" fontId="4" fillId="0" borderId="1" xfId="0" applyNumberFormat="1" applyFont="1" applyBorder="1" applyAlignment="1">
      <alignment horizontal="right" vertical="center" indent="1"/>
    </xf>
    <xf numFmtId="0" fontId="8" fillId="0" borderId="3" xfId="0" applyFont="1" applyBorder="1" applyAlignment="1">
      <alignment horizontal="center" vertical="center"/>
    </xf>
    <xf numFmtId="8" fontId="8" fillId="0" borderId="1" xfId="1" applyNumberFormat="1" applyFont="1" applyBorder="1" applyAlignment="1">
      <alignment horizontal="right" vertical="center" indent="1"/>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xf>
    <xf numFmtId="0" fontId="10" fillId="0" borderId="0" xfId="0" applyFont="1" applyBorder="1" applyAlignment="1">
      <alignment vertical="center"/>
    </xf>
    <xf numFmtId="0" fontId="10" fillId="0" borderId="0" xfId="0" applyFont="1" applyFill="1" applyBorder="1" applyAlignment="1">
      <alignment vertical="center"/>
    </xf>
    <xf numFmtId="0" fontId="10" fillId="0" borderId="1" xfId="7" applyNumberFormat="1" applyFont="1" applyBorder="1" applyAlignment="1">
      <alignment horizontal="center" vertical="center"/>
    </xf>
    <xf numFmtId="0" fontId="10" fillId="0" borderId="1" xfId="0" applyFont="1" applyBorder="1" applyAlignment="1" applyProtection="1">
      <alignment horizontal="center" vertical="center" wrapText="1"/>
      <protection locked="0"/>
    </xf>
    <xf numFmtId="0" fontId="10" fillId="0" borderId="1" xfId="0" applyFont="1" applyBorder="1" applyAlignment="1">
      <alignment horizontal="left" vertical="center" wrapText="1"/>
    </xf>
    <xf numFmtId="6" fontId="10" fillId="0" borderId="1" xfId="0" applyNumberFormat="1" applyFont="1" applyBorder="1" applyAlignment="1">
      <alignment horizontal="left" vertical="center" wrapText="1"/>
    </xf>
    <xf numFmtId="0" fontId="11" fillId="0" borderId="1" xfId="0" applyFont="1" applyBorder="1" applyAlignment="1">
      <alignment horizontal="center" vertical="center" textRotation="90" wrapText="1"/>
    </xf>
    <xf numFmtId="0" fontId="11" fillId="0" borderId="1" xfId="0" applyFont="1" applyBorder="1" applyAlignment="1" applyProtection="1">
      <alignment horizontal="center" vertical="center" textRotation="90" wrapText="1"/>
      <protection locked="0"/>
    </xf>
    <xf numFmtId="0" fontId="11" fillId="0" borderId="0" xfId="0" applyFont="1" applyAlignment="1">
      <alignment horizontal="center" vertical="center" textRotation="90"/>
    </xf>
    <xf numFmtId="0" fontId="10" fillId="0" borderId="0" xfId="0" applyFont="1" applyAlignment="1">
      <alignment horizontal="left" vertical="center" wrapText="1"/>
    </xf>
    <xf numFmtId="3" fontId="10" fillId="0" borderId="0" xfId="0" applyNumberFormat="1" applyFont="1" applyAlignment="1">
      <alignment horizontal="right" vertical="center" wrapText="1"/>
    </xf>
    <xf numFmtId="43" fontId="10" fillId="0" borderId="1" xfId="1" applyFont="1" applyBorder="1" applyAlignment="1">
      <alignment horizontal="left" vertical="center" wrapText="1"/>
    </xf>
    <xf numFmtId="164" fontId="10" fillId="0" borderId="1" xfId="1" applyNumberFormat="1" applyFont="1" applyBorder="1" applyAlignment="1">
      <alignment horizontal="right" vertical="center" wrapText="1"/>
    </xf>
    <xf numFmtId="0" fontId="5" fillId="0" borderId="0" xfId="0" applyFont="1" applyAlignment="1">
      <alignment horizontal="center" vertical="center"/>
    </xf>
    <xf numFmtId="44" fontId="5" fillId="0" borderId="0" xfId="3" applyFont="1" applyBorder="1" applyAlignment="1">
      <alignment vertical="center"/>
    </xf>
    <xf numFmtId="44" fontId="5" fillId="0" borderId="0" xfId="3" applyFont="1" applyBorder="1" applyAlignment="1">
      <alignment horizontal="center" vertical="center"/>
    </xf>
    <xf numFmtId="0" fontId="5" fillId="0" borderId="0" xfId="0" applyFont="1" applyAlignment="1">
      <alignment vertical="center"/>
    </xf>
    <xf numFmtId="164" fontId="5" fillId="0" borderId="1" xfId="1" applyNumberFormat="1" applyFont="1" applyBorder="1" applyAlignment="1">
      <alignment vertical="center"/>
    </xf>
    <xf numFmtId="0" fontId="5" fillId="0" borderId="0" xfId="0" applyFont="1" applyAlignment="1">
      <alignment vertical="center" wrapText="1"/>
    </xf>
    <xf numFmtId="164" fontId="5" fillId="0" borderId="0" xfId="1" applyNumberFormat="1" applyFont="1" applyBorder="1" applyAlignment="1">
      <alignment vertical="center"/>
    </xf>
    <xf numFmtId="0" fontId="6" fillId="0" borderId="0" xfId="0" applyFont="1" applyAlignment="1">
      <alignment vertical="center"/>
    </xf>
    <xf numFmtId="0" fontId="6" fillId="0" borderId="0" xfId="0" applyFont="1" applyAlignment="1">
      <alignment vertical="center" wrapText="1"/>
    </xf>
    <xf numFmtId="0" fontId="6" fillId="0" borderId="0" xfId="0" applyFont="1" applyAlignment="1">
      <alignment horizontal="center" vertical="center"/>
    </xf>
    <xf numFmtId="0" fontId="6"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Alignment="1">
      <alignment horizontal="center"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164" fontId="5" fillId="0" borderId="0" xfId="1" applyNumberFormat="1" applyFont="1" applyBorder="1" applyAlignment="1">
      <alignment horizontal="center" vertical="center"/>
    </xf>
    <xf numFmtId="0" fontId="4" fillId="0" borderId="1" xfId="0" applyFont="1" applyBorder="1" applyAlignment="1">
      <alignment horizontal="center" vertical="center"/>
    </xf>
    <xf numFmtId="0" fontId="9" fillId="0" borderId="1" xfId="0" applyFont="1" applyBorder="1" applyAlignment="1">
      <alignment horizontal="right" wrapText="1"/>
    </xf>
    <xf numFmtId="0" fontId="12" fillId="0" borderId="0" xfId="0" applyFont="1" applyAlignment="1">
      <alignment horizontal="left" vertical="center" wrapText="1"/>
    </xf>
  </cellXfs>
  <cellStyles count="8">
    <cellStyle name="Comma" xfId="1" builtinId="3"/>
    <cellStyle name="Comma 2" xfId="2" xr:uid="{00000000-0005-0000-0000-000001000000}"/>
    <cellStyle name="Comma 3" xfId="7" xr:uid="{00000000-0005-0000-0000-000032000000}"/>
    <cellStyle name="Currency" xfId="3" builtinId="4"/>
    <cellStyle name="Normal" xfId="0" builtinId="0"/>
    <cellStyle name="Normal 2" xfId="6" xr:uid="{00000000-0005-0000-0000-000033000000}"/>
    <cellStyle name="Normal 2 2" xfId="5" xr:uid="{00000000-0005-0000-0000-000004000000}"/>
    <cellStyle name="Normal 3" xfId="4" xr:uid="{00000000-0005-0000-0000-00000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4682B4"/>
      <rgbColor rgb="00D3D3D3"/>
      <rgbColor rgb="00FF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436A8-C9D9-4A95-8343-85F7ADD3E2E2}">
  <dimension ref="A1:AB75"/>
  <sheetViews>
    <sheetView showGridLines="0" tabSelected="1" zoomScale="140" zoomScaleNormal="140" workbookViewId="0">
      <pane xSplit="1" ySplit="5" topLeftCell="B6" activePane="bottomRight" state="frozen"/>
      <selection activeCell="L7" sqref="L7:M12"/>
      <selection pane="topRight" activeCell="L7" sqref="L7:M12"/>
      <selection pane="bottomLeft" activeCell="L7" sqref="L7:M12"/>
      <selection pane="bottomRight" activeCell="A14" sqref="A14:X15"/>
    </sheetView>
  </sheetViews>
  <sheetFormatPr defaultColWidth="9.140625" defaultRowHeight="12.75" x14ac:dyDescent="0.2"/>
  <cols>
    <col min="1" max="1" width="12.85546875" style="34" customWidth="1"/>
    <col min="2" max="2" width="15" style="35" customWidth="1"/>
    <col min="3" max="3" width="11.42578125" style="34" bestFit="1" customWidth="1"/>
    <col min="4" max="4" width="3" style="36" bestFit="1" customWidth="1"/>
    <col min="5" max="5" width="12.85546875" style="36" customWidth="1"/>
    <col min="6" max="6" width="15.140625" style="34" customWidth="1"/>
    <col min="7" max="7" width="2.85546875" style="34" customWidth="1"/>
    <col min="8" max="8" width="5.140625" style="34" customWidth="1"/>
    <col min="9" max="9" width="5.28515625" style="36" customWidth="1"/>
    <col min="10" max="10" width="3.5703125" style="34" customWidth="1"/>
    <col min="11" max="11" width="9.85546875" style="36" hidden="1" customWidth="1"/>
    <col min="12" max="12" width="8.5703125" style="36" hidden="1" customWidth="1"/>
    <col min="13" max="13" width="9" style="34" bestFit="1" customWidth="1"/>
    <col min="14" max="14" width="9.5703125" style="34" bestFit="1" customWidth="1"/>
    <col min="15" max="15" width="8.140625" style="34" bestFit="1" customWidth="1"/>
    <col min="16" max="16" width="5" style="34" customWidth="1"/>
    <col min="17" max="17" width="3.140625" style="34" bestFit="1" customWidth="1"/>
    <col min="18" max="18" width="7.85546875" style="34" bestFit="1" customWidth="1"/>
    <col min="19" max="19" width="5.42578125" style="34" bestFit="1" customWidth="1"/>
    <col min="20" max="20" width="9.5703125" style="34" bestFit="1" customWidth="1"/>
    <col min="21" max="21" width="10" style="34" customWidth="1"/>
    <col min="22" max="22" width="2.85546875" style="34" bestFit="1" customWidth="1"/>
    <col min="23" max="23" width="3.140625" style="34" bestFit="1" customWidth="1"/>
    <col min="24" max="24" width="7.7109375" style="34" bestFit="1" customWidth="1"/>
    <col min="25" max="25" width="3.140625" style="34" bestFit="1" customWidth="1"/>
    <col min="26" max="16384" width="9.140625" style="34"/>
  </cols>
  <sheetData>
    <row r="1" spans="1:28" s="30" customFormat="1" x14ac:dyDescent="0.2">
      <c r="A1" s="39"/>
      <c r="B1" s="39"/>
      <c r="C1" s="39"/>
      <c r="D1" s="39"/>
      <c r="E1" s="27"/>
      <c r="F1" s="28"/>
      <c r="G1" s="27"/>
      <c r="H1" s="28"/>
      <c r="I1" s="29"/>
      <c r="K1" s="27"/>
      <c r="L1" s="27"/>
    </row>
    <row r="2" spans="1:28" s="30" customFormat="1" ht="12.95" customHeight="1" x14ac:dyDescent="0.2">
      <c r="A2" s="40" t="s">
        <v>11</v>
      </c>
      <c r="B2" s="41"/>
      <c r="C2" s="31">
        <v>4533638</v>
      </c>
      <c r="D2" s="27"/>
      <c r="E2" s="38"/>
      <c r="F2" s="38"/>
      <c r="G2" s="42"/>
      <c r="H2" s="42"/>
      <c r="I2" s="42"/>
      <c r="J2" s="42"/>
      <c r="K2" s="42"/>
      <c r="L2" s="42"/>
      <c r="M2" s="42"/>
      <c r="N2" s="32"/>
      <c r="O2" s="38"/>
      <c r="P2" s="38"/>
      <c r="Q2" s="38"/>
      <c r="R2" s="38"/>
      <c r="S2" s="38"/>
      <c r="T2" s="33"/>
    </row>
    <row r="3" spans="1:28" s="30" customFormat="1" ht="12.95" customHeight="1" x14ac:dyDescent="0.2">
      <c r="A3" s="40" t="s">
        <v>19</v>
      </c>
      <c r="B3" s="41"/>
      <c r="C3" s="31">
        <f>SUM(M6:M20)</f>
        <v>2288912</v>
      </c>
      <c r="E3" s="38"/>
      <c r="F3" s="38"/>
      <c r="G3" s="42"/>
      <c r="H3" s="42"/>
      <c r="I3" s="42"/>
      <c r="J3" s="42"/>
      <c r="K3" s="42"/>
      <c r="L3" s="42"/>
      <c r="M3" s="42"/>
      <c r="N3" s="32"/>
      <c r="O3" s="38"/>
      <c r="P3" s="38"/>
      <c r="Q3" s="38"/>
      <c r="R3" s="38"/>
      <c r="S3" s="38"/>
      <c r="T3" s="33"/>
      <c r="U3" s="33"/>
    </row>
    <row r="4" spans="1:28" s="30" customFormat="1" ht="12.95" customHeight="1" x14ac:dyDescent="0.2">
      <c r="A4" s="40" t="s">
        <v>20</v>
      </c>
      <c r="B4" s="41"/>
      <c r="C4" s="31">
        <f>C2-C3</f>
        <v>2244726</v>
      </c>
      <c r="E4" s="38"/>
      <c r="F4" s="38"/>
      <c r="G4" s="42"/>
      <c r="H4" s="42"/>
      <c r="I4" s="42"/>
      <c r="J4" s="42"/>
      <c r="K4" s="42"/>
      <c r="L4" s="42"/>
      <c r="M4" s="42"/>
      <c r="N4" s="32"/>
      <c r="O4" s="38"/>
      <c r="P4" s="38"/>
      <c r="Q4" s="38"/>
      <c r="R4" s="38"/>
      <c r="S4" s="38"/>
      <c r="T4" s="33"/>
    </row>
    <row r="5" spans="1:28" x14ac:dyDescent="0.2">
      <c r="J5" s="37"/>
      <c r="K5" s="37"/>
      <c r="L5" s="37"/>
      <c r="P5" s="37"/>
      <c r="Q5" s="37"/>
      <c r="R5" s="37"/>
      <c r="S5" s="37"/>
      <c r="T5" s="37"/>
    </row>
    <row r="6" spans="1:28" x14ac:dyDescent="0.2">
      <c r="B6" s="34"/>
      <c r="D6" s="34"/>
      <c r="E6" s="34"/>
      <c r="K6" s="34"/>
      <c r="L6" s="34"/>
    </row>
    <row r="7" spans="1:28" s="22" customFormat="1" ht="71.099999999999994" customHeight="1" x14ac:dyDescent="0.2">
      <c r="A7" s="21" t="s">
        <v>0</v>
      </c>
      <c r="B7" s="21" t="s">
        <v>1</v>
      </c>
      <c r="C7" s="21" t="s">
        <v>2</v>
      </c>
      <c r="D7" s="21" t="s">
        <v>18</v>
      </c>
      <c r="E7" s="21" t="s">
        <v>21</v>
      </c>
      <c r="F7" s="21" t="s">
        <v>17</v>
      </c>
      <c r="G7" s="21" t="s">
        <v>8</v>
      </c>
      <c r="H7" s="21" t="s">
        <v>3</v>
      </c>
      <c r="I7" s="21" t="s">
        <v>23</v>
      </c>
      <c r="J7" s="20" t="s">
        <v>16</v>
      </c>
      <c r="K7" s="21" t="s">
        <v>9</v>
      </c>
      <c r="L7" s="21" t="s">
        <v>10</v>
      </c>
      <c r="M7" s="21" t="s">
        <v>22</v>
      </c>
      <c r="N7" s="21" t="s">
        <v>37</v>
      </c>
      <c r="O7" s="20" t="s">
        <v>36</v>
      </c>
      <c r="P7" s="21" t="s">
        <v>7</v>
      </c>
      <c r="Q7" s="21" t="s">
        <v>6</v>
      </c>
      <c r="R7" s="21" t="s">
        <v>32</v>
      </c>
      <c r="S7" s="21" t="s">
        <v>33</v>
      </c>
      <c r="T7" s="21" t="s">
        <v>34</v>
      </c>
      <c r="U7" s="21" t="s">
        <v>30</v>
      </c>
      <c r="V7" s="21" t="s">
        <v>31</v>
      </c>
      <c r="W7" s="21" t="s">
        <v>35</v>
      </c>
      <c r="X7" s="21" t="s">
        <v>4</v>
      </c>
      <c r="Y7" s="21" t="s">
        <v>5</v>
      </c>
    </row>
    <row r="8" spans="1:28" x14ac:dyDescent="0.2">
      <c r="A8" s="23"/>
      <c r="B8" s="23"/>
      <c r="C8" s="23"/>
      <c r="D8" s="34"/>
      <c r="E8" s="34"/>
      <c r="K8" s="24"/>
      <c r="L8" s="24"/>
      <c r="M8" s="24"/>
    </row>
    <row r="9" spans="1:28" s="14" customFormat="1" ht="36" x14ac:dyDescent="0.2">
      <c r="A9" s="18" t="s">
        <v>39</v>
      </c>
      <c r="B9" s="18" t="s">
        <v>40</v>
      </c>
      <c r="C9" s="18" t="s">
        <v>41</v>
      </c>
      <c r="D9" s="12" t="s">
        <v>25</v>
      </c>
      <c r="E9" s="18" t="s">
        <v>27</v>
      </c>
      <c r="F9" s="18" t="s">
        <v>28</v>
      </c>
      <c r="G9" s="12" t="s">
        <v>42</v>
      </c>
      <c r="H9" s="12" t="s">
        <v>26</v>
      </c>
      <c r="I9" s="12" t="s">
        <v>29</v>
      </c>
      <c r="J9" s="12">
        <v>70</v>
      </c>
      <c r="K9" s="19">
        <v>1848612</v>
      </c>
      <c r="L9" s="19">
        <v>440300</v>
      </c>
      <c r="M9" s="26">
        <v>2288912</v>
      </c>
      <c r="N9" s="19">
        <v>4020000</v>
      </c>
      <c r="O9" s="19">
        <v>303247</v>
      </c>
      <c r="P9" s="16" t="s">
        <v>43</v>
      </c>
      <c r="Q9" s="13">
        <v>10</v>
      </c>
      <c r="R9" s="13" t="s">
        <v>44</v>
      </c>
      <c r="S9" s="13" t="s">
        <v>43</v>
      </c>
      <c r="T9" s="13" t="s">
        <v>44</v>
      </c>
      <c r="U9" s="25">
        <v>30370.05</v>
      </c>
      <c r="V9" s="12" t="s">
        <v>38</v>
      </c>
      <c r="W9" s="13">
        <v>1</v>
      </c>
      <c r="X9" s="17" t="s">
        <v>43</v>
      </c>
      <c r="Y9" s="12">
        <v>1</v>
      </c>
      <c r="AB9" s="15"/>
    </row>
    <row r="10" spans="1:28" x14ac:dyDescent="0.2">
      <c r="B10" s="34"/>
      <c r="D10" s="34"/>
      <c r="E10" s="34"/>
      <c r="K10" s="34"/>
      <c r="L10" s="34"/>
    </row>
    <row r="11" spans="1:28" ht="15" customHeight="1" x14ac:dyDescent="0.2">
      <c r="A11" s="45" t="s">
        <v>46</v>
      </c>
      <c r="B11" s="45"/>
      <c r="C11" s="45"/>
      <c r="D11" s="45"/>
      <c r="E11" s="45"/>
      <c r="F11" s="45"/>
      <c r="G11" s="45"/>
      <c r="H11" s="45"/>
      <c r="I11" s="45"/>
      <c r="J11" s="45"/>
      <c r="K11" s="45"/>
      <c r="L11" s="45"/>
      <c r="M11" s="45"/>
      <c r="N11" s="45"/>
      <c r="O11" s="45"/>
      <c r="P11" s="45"/>
      <c r="Q11" s="45"/>
      <c r="R11" s="45"/>
      <c r="S11" s="45"/>
      <c r="T11" s="45"/>
      <c r="U11" s="45"/>
      <c r="V11" s="45"/>
      <c r="W11" s="45"/>
      <c r="X11" s="45"/>
    </row>
    <row r="12" spans="1:28" ht="15" customHeight="1" x14ac:dyDescent="0.2">
      <c r="A12" s="45"/>
      <c r="B12" s="45"/>
      <c r="C12" s="45"/>
      <c r="D12" s="45"/>
      <c r="E12" s="45"/>
      <c r="F12" s="45"/>
      <c r="G12" s="45"/>
      <c r="H12" s="45"/>
      <c r="I12" s="45"/>
      <c r="J12" s="45"/>
      <c r="K12" s="45"/>
      <c r="L12" s="45"/>
      <c r="M12" s="45"/>
      <c r="N12" s="45"/>
      <c r="O12" s="45"/>
      <c r="P12" s="45"/>
      <c r="Q12" s="45"/>
      <c r="R12" s="45"/>
      <c r="S12" s="45"/>
      <c r="T12" s="45"/>
      <c r="U12" s="45"/>
      <c r="V12" s="45"/>
      <c r="W12" s="45"/>
      <c r="X12" s="45"/>
    </row>
    <row r="13" spans="1:28" x14ac:dyDescent="0.2">
      <c r="A13"/>
      <c r="B13" s="34"/>
      <c r="D13" s="34"/>
      <c r="E13" s="34"/>
      <c r="K13" s="34"/>
      <c r="L13" s="34"/>
    </row>
    <row r="14" spans="1:28" ht="15" customHeight="1" x14ac:dyDescent="0.2">
      <c r="A14" s="45" t="s">
        <v>45</v>
      </c>
      <c r="B14" s="45"/>
      <c r="C14" s="45"/>
      <c r="D14" s="45"/>
      <c r="E14" s="45"/>
      <c r="F14" s="45"/>
      <c r="G14" s="45"/>
      <c r="H14" s="45"/>
      <c r="I14" s="45"/>
      <c r="J14" s="45"/>
      <c r="K14" s="45"/>
      <c r="L14" s="45"/>
      <c r="M14" s="45"/>
      <c r="N14" s="45"/>
      <c r="O14" s="45"/>
      <c r="P14" s="45"/>
      <c r="Q14" s="45"/>
      <c r="R14" s="45"/>
      <c r="S14" s="45"/>
      <c r="T14" s="45"/>
      <c r="U14" s="45"/>
      <c r="V14" s="45"/>
      <c r="W14" s="45"/>
      <c r="X14" s="45"/>
    </row>
    <row r="15" spans="1:28" x14ac:dyDescent="0.2">
      <c r="A15" s="45"/>
      <c r="B15" s="45"/>
      <c r="C15" s="45"/>
      <c r="D15" s="45"/>
      <c r="E15" s="45"/>
      <c r="F15" s="45"/>
      <c r="G15" s="45"/>
      <c r="H15" s="45"/>
      <c r="I15" s="45"/>
      <c r="J15" s="45"/>
      <c r="K15" s="45"/>
      <c r="L15" s="45"/>
      <c r="M15" s="45"/>
      <c r="N15" s="45"/>
      <c r="O15" s="45"/>
      <c r="P15" s="45"/>
      <c r="Q15" s="45"/>
      <c r="R15" s="45"/>
      <c r="S15" s="45"/>
      <c r="T15" s="45"/>
      <c r="U15" s="45"/>
      <c r="V15" s="45"/>
      <c r="W15" s="45"/>
      <c r="X15" s="45"/>
    </row>
    <row r="16" spans="1:28" x14ac:dyDescent="0.2">
      <c r="B16" s="34"/>
      <c r="D16" s="34"/>
      <c r="E16" s="34"/>
      <c r="K16" s="34"/>
      <c r="L16" s="34"/>
    </row>
    <row r="17" spans="2:12" x14ac:dyDescent="0.2">
      <c r="B17" s="34"/>
      <c r="D17" s="34"/>
      <c r="E17" s="34"/>
      <c r="K17" s="34"/>
      <c r="L17" s="34"/>
    </row>
    <row r="18" spans="2:12" x14ac:dyDescent="0.2">
      <c r="B18" s="34"/>
      <c r="D18" s="34"/>
      <c r="E18" s="34"/>
      <c r="K18" s="34"/>
      <c r="L18" s="34"/>
    </row>
    <row r="19" spans="2:12" x14ac:dyDescent="0.2">
      <c r="B19" s="34"/>
      <c r="D19" s="34"/>
      <c r="E19" s="34"/>
      <c r="K19" s="34"/>
      <c r="L19" s="34"/>
    </row>
    <row r="20" spans="2:12" x14ac:dyDescent="0.2">
      <c r="B20" s="34"/>
      <c r="D20" s="34"/>
      <c r="E20" s="34"/>
      <c r="K20" s="34"/>
      <c r="L20" s="34"/>
    </row>
    <row r="21" spans="2:12" x14ac:dyDescent="0.2">
      <c r="B21" s="34"/>
      <c r="D21" s="34"/>
      <c r="E21" s="34"/>
      <c r="K21" s="34"/>
      <c r="L21" s="34"/>
    </row>
    <row r="22" spans="2:12" x14ac:dyDescent="0.2">
      <c r="B22" s="34"/>
      <c r="D22" s="34"/>
      <c r="E22" s="34"/>
      <c r="K22" s="34"/>
      <c r="L22" s="34"/>
    </row>
    <row r="23" spans="2:12" x14ac:dyDescent="0.2">
      <c r="B23" s="34"/>
      <c r="D23" s="34"/>
      <c r="E23" s="34"/>
      <c r="K23" s="34"/>
      <c r="L23" s="34"/>
    </row>
    <row r="24" spans="2:12" x14ac:dyDescent="0.2">
      <c r="B24" s="34"/>
      <c r="D24" s="34"/>
      <c r="E24" s="34"/>
      <c r="K24" s="34"/>
      <c r="L24" s="34"/>
    </row>
    <row r="25" spans="2:12" x14ac:dyDescent="0.2">
      <c r="B25" s="34"/>
      <c r="D25" s="34"/>
      <c r="E25" s="34"/>
      <c r="K25" s="34"/>
      <c r="L25" s="34"/>
    </row>
    <row r="26" spans="2:12" x14ac:dyDescent="0.2">
      <c r="B26" s="34"/>
      <c r="D26" s="34"/>
      <c r="E26" s="34"/>
      <c r="K26" s="34"/>
      <c r="L26" s="34"/>
    </row>
    <row r="27" spans="2:12" x14ac:dyDescent="0.2">
      <c r="B27" s="34"/>
      <c r="D27" s="34"/>
      <c r="E27" s="34"/>
      <c r="K27" s="34"/>
      <c r="L27" s="34"/>
    </row>
    <row r="28" spans="2:12" x14ac:dyDescent="0.2">
      <c r="B28" s="34"/>
      <c r="D28" s="34"/>
      <c r="E28" s="34"/>
      <c r="K28" s="34"/>
      <c r="L28" s="34"/>
    </row>
    <row r="29" spans="2:12" x14ac:dyDescent="0.2">
      <c r="B29" s="34"/>
      <c r="D29" s="34"/>
      <c r="E29" s="34"/>
      <c r="K29" s="34"/>
      <c r="L29" s="34"/>
    </row>
    <row r="30" spans="2:12" x14ac:dyDescent="0.2">
      <c r="B30" s="34"/>
      <c r="D30" s="34"/>
      <c r="E30" s="34"/>
      <c r="K30" s="34"/>
      <c r="L30" s="34"/>
    </row>
    <row r="31" spans="2:12" x14ac:dyDescent="0.2">
      <c r="B31" s="34"/>
      <c r="D31" s="34"/>
      <c r="E31" s="34"/>
      <c r="K31" s="34"/>
      <c r="L31" s="34"/>
    </row>
    <row r="32" spans="2:12" x14ac:dyDescent="0.2">
      <c r="B32" s="34"/>
      <c r="D32" s="34"/>
      <c r="E32" s="34"/>
      <c r="K32" s="34"/>
      <c r="L32" s="34"/>
    </row>
    <row r="33" spans="2:12" x14ac:dyDescent="0.2">
      <c r="B33" s="34"/>
      <c r="D33" s="34"/>
      <c r="E33" s="34"/>
      <c r="K33" s="34"/>
      <c r="L33" s="34"/>
    </row>
    <row r="34" spans="2:12" x14ac:dyDescent="0.2">
      <c r="B34" s="34"/>
      <c r="D34" s="34"/>
      <c r="E34" s="34"/>
      <c r="K34" s="34"/>
      <c r="L34" s="34"/>
    </row>
    <row r="35" spans="2:12" x14ac:dyDescent="0.2">
      <c r="B35" s="34"/>
      <c r="D35" s="34"/>
      <c r="E35" s="34"/>
      <c r="K35" s="34"/>
      <c r="L35" s="34"/>
    </row>
    <row r="36" spans="2:12" x14ac:dyDescent="0.2">
      <c r="B36" s="34"/>
      <c r="D36" s="34"/>
      <c r="E36" s="34"/>
      <c r="K36" s="34"/>
      <c r="L36" s="34"/>
    </row>
    <row r="37" spans="2:12" x14ac:dyDescent="0.2">
      <c r="B37" s="34"/>
      <c r="D37" s="34"/>
      <c r="E37" s="34"/>
      <c r="K37" s="34"/>
      <c r="L37" s="34"/>
    </row>
    <row r="38" spans="2:12" x14ac:dyDescent="0.2">
      <c r="B38" s="34"/>
      <c r="D38" s="34"/>
      <c r="E38" s="34"/>
      <c r="K38" s="34"/>
      <c r="L38" s="34"/>
    </row>
    <row r="39" spans="2:12" x14ac:dyDescent="0.2">
      <c r="B39" s="34"/>
      <c r="D39" s="34"/>
      <c r="E39" s="34"/>
      <c r="K39" s="34"/>
      <c r="L39" s="34"/>
    </row>
    <row r="40" spans="2:12" x14ac:dyDescent="0.2">
      <c r="B40" s="34"/>
      <c r="D40" s="34"/>
      <c r="E40" s="34"/>
      <c r="K40" s="34"/>
      <c r="L40" s="34"/>
    </row>
    <row r="41" spans="2:12" x14ac:dyDescent="0.2">
      <c r="B41" s="34"/>
      <c r="D41" s="34"/>
      <c r="E41" s="34"/>
      <c r="K41" s="34"/>
      <c r="L41" s="34"/>
    </row>
    <row r="42" spans="2:12" x14ac:dyDescent="0.2">
      <c r="B42" s="34"/>
      <c r="D42" s="34"/>
      <c r="E42" s="34"/>
      <c r="K42" s="34"/>
      <c r="L42" s="34"/>
    </row>
    <row r="43" spans="2:12" x14ac:dyDescent="0.2">
      <c r="B43" s="34"/>
      <c r="D43" s="34"/>
      <c r="E43" s="34"/>
      <c r="K43" s="34"/>
      <c r="L43" s="34"/>
    </row>
    <row r="44" spans="2:12" x14ac:dyDescent="0.2">
      <c r="B44" s="34"/>
      <c r="D44" s="34"/>
      <c r="E44" s="34"/>
      <c r="K44" s="34"/>
      <c r="L44" s="34"/>
    </row>
    <row r="45" spans="2:12" x14ac:dyDescent="0.2">
      <c r="B45" s="34"/>
      <c r="D45" s="34"/>
      <c r="E45" s="34"/>
      <c r="K45" s="34"/>
      <c r="L45" s="34"/>
    </row>
    <row r="46" spans="2:12" x14ac:dyDescent="0.2">
      <c r="B46" s="34"/>
      <c r="D46" s="34"/>
      <c r="E46" s="34"/>
      <c r="K46" s="34"/>
      <c r="L46" s="34"/>
    </row>
    <row r="47" spans="2:12" x14ac:dyDescent="0.2">
      <c r="B47" s="34"/>
      <c r="D47" s="34"/>
      <c r="E47" s="34"/>
      <c r="K47" s="34"/>
      <c r="L47" s="34"/>
    </row>
    <row r="48" spans="2:12" x14ac:dyDescent="0.2">
      <c r="B48" s="34"/>
      <c r="D48" s="34"/>
      <c r="E48" s="34"/>
      <c r="K48" s="34"/>
      <c r="L48" s="34"/>
    </row>
    <row r="49" spans="2:12" x14ac:dyDescent="0.2">
      <c r="B49" s="34"/>
      <c r="D49" s="34"/>
      <c r="E49" s="34"/>
      <c r="K49" s="34"/>
      <c r="L49" s="34"/>
    </row>
    <row r="50" spans="2:12" x14ac:dyDescent="0.2">
      <c r="B50" s="34"/>
      <c r="D50" s="34"/>
      <c r="E50" s="34"/>
      <c r="K50" s="34"/>
      <c r="L50" s="34"/>
    </row>
    <row r="51" spans="2:12" x14ac:dyDescent="0.2">
      <c r="B51" s="34"/>
      <c r="D51" s="34"/>
      <c r="E51" s="34"/>
      <c r="K51" s="34"/>
      <c r="L51" s="34"/>
    </row>
    <row r="52" spans="2:12" x14ac:dyDescent="0.2">
      <c r="B52" s="34"/>
      <c r="D52" s="34"/>
      <c r="E52" s="34"/>
      <c r="K52" s="34"/>
      <c r="L52" s="34"/>
    </row>
    <row r="53" spans="2:12" x14ac:dyDescent="0.2">
      <c r="B53" s="34"/>
      <c r="D53" s="34"/>
      <c r="E53" s="34"/>
      <c r="K53" s="34"/>
      <c r="L53" s="34"/>
    </row>
    <row r="54" spans="2:12" x14ac:dyDescent="0.2">
      <c r="B54" s="34"/>
      <c r="D54" s="34"/>
      <c r="E54" s="34"/>
      <c r="K54" s="34"/>
      <c r="L54" s="34"/>
    </row>
    <row r="55" spans="2:12" x14ac:dyDescent="0.2">
      <c r="B55" s="34"/>
      <c r="D55" s="34"/>
      <c r="E55" s="34"/>
      <c r="K55" s="34"/>
      <c r="L55" s="34"/>
    </row>
    <row r="56" spans="2:12" x14ac:dyDescent="0.2">
      <c r="B56" s="34"/>
      <c r="D56" s="34"/>
      <c r="E56" s="34"/>
      <c r="K56" s="34"/>
      <c r="L56" s="34"/>
    </row>
    <row r="57" spans="2:12" x14ac:dyDescent="0.2">
      <c r="B57" s="34"/>
      <c r="D57" s="34"/>
      <c r="E57" s="34"/>
      <c r="K57" s="34"/>
      <c r="L57" s="34"/>
    </row>
    <row r="58" spans="2:12" x14ac:dyDescent="0.2">
      <c r="B58" s="34"/>
      <c r="D58" s="34"/>
      <c r="E58" s="34"/>
      <c r="K58" s="34"/>
      <c r="L58" s="34"/>
    </row>
    <row r="59" spans="2:12" x14ac:dyDescent="0.2">
      <c r="B59" s="34"/>
      <c r="D59" s="34"/>
      <c r="E59" s="34"/>
      <c r="K59" s="34"/>
      <c r="L59" s="34"/>
    </row>
    <row r="60" spans="2:12" x14ac:dyDescent="0.2">
      <c r="B60" s="34"/>
      <c r="D60" s="34"/>
      <c r="E60" s="34"/>
      <c r="K60" s="34"/>
      <c r="L60" s="34"/>
    </row>
    <row r="61" spans="2:12" x14ac:dyDescent="0.2">
      <c r="B61" s="34"/>
      <c r="D61" s="34"/>
      <c r="E61" s="34"/>
      <c r="K61" s="34"/>
      <c r="L61" s="34"/>
    </row>
    <row r="62" spans="2:12" x14ac:dyDescent="0.2">
      <c r="B62" s="34"/>
      <c r="D62" s="34"/>
      <c r="E62" s="34"/>
      <c r="K62" s="34"/>
      <c r="L62" s="34"/>
    </row>
    <row r="63" spans="2:12" x14ac:dyDescent="0.2">
      <c r="B63" s="34"/>
      <c r="D63" s="34"/>
      <c r="E63" s="34"/>
      <c r="K63" s="34"/>
      <c r="L63" s="34"/>
    </row>
    <row r="64" spans="2:12" x14ac:dyDescent="0.2">
      <c r="B64" s="34"/>
      <c r="D64" s="34"/>
      <c r="E64" s="34"/>
      <c r="K64" s="34"/>
      <c r="L64" s="34"/>
    </row>
    <row r="65" spans="2:12" x14ac:dyDescent="0.2">
      <c r="B65" s="34"/>
      <c r="D65" s="34"/>
      <c r="E65" s="34"/>
      <c r="K65" s="34"/>
      <c r="L65" s="34"/>
    </row>
    <row r="66" spans="2:12" x14ac:dyDescent="0.2">
      <c r="B66" s="34"/>
      <c r="D66" s="34"/>
      <c r="E66" s="34"/>
      <c r="K66" s="34"/>
      <c r="L66" s="34"/>
    </row>
    <row r="67" spans="2:12" x14ac:dyDescent="0.2">
      <c r="B67" s="34"/>
      <c r="D67" s="34"/>
      <c r="E67" s="34"/>
      <c r="K67" s="34"/>
      <c r="L67" s="34"/>
    </row>
    <row r="68" spans="2:12" x14ac:dyDescent="0.2">
      <c r="B68" s="34"/>
      <c r="D68" s="34"/>
      <c r="E68" s="34"/>
      <c r="K68" s="34"/>
      <c r="L68" s="34"/>
    </row>
    <row r="69" spans="2:12" x14ac:dyDescent="0.2">
      <c r="B69" s="34"/>
      <c r="D69" s="34"/>
      <c r="E69" s="34"/>
      <c r="K69" s="34"/>
      <c r="L69" s="34"/>
    </row>
    <row r="70" spans="2:12" x14ac:dyDescent="0.2">
      <c r="B70" s="34"/>
      <c r="D70" s="34"/>
      <c r="E70" s="34"/>
      <c r="K70" s="34"/>
      <c r="L70" s="34"/>
    </row>
    <row r="71" spans="2:12" x14ac:dyDescent="0.2">
      <c r="B71" s="34"/>
      <c r="D71" s="34"/>
      <c r="E71" s="34"/>
      <c r="K71" s="34"/>
      <c r="L71" s="34"/>
    </row>
    <row r="72" spans="2:12" x14ac:dyDescent="0.2">
      <c r="B72" s="34"/>
      <c r="D72" s="34"/>
      <c r="E72" s="34"/>
      <c r="K72" s="34"/>
      <c r="L72" s="34"/>
    </row>
    <row r="73" spans="2:12" x14ac:dyDescent="0.2">
      <c r="B73" s="34"/>
      <c r="D73" s="34"/>
      <c r="E73" s="34"/>
      <c r="K73" s="34"/>
      <c r="L73" s="34"/>
    </row>
    <row r="74" spans="2:12" x14ac:dyDescent="0.2">
      <c r="B74" s="34"/>
      <c r="D74" s="34"/>
      <c r="E74" s="34"/>
      <c r="K74" s="34"/>
      <c r="L74" s="34"/>
    </row>
    <row r="75" spans="2:12" x14ac:dyDescent="0.2">
      <c r="B75" s="34"/>
      <c r="D75" s="34"/>
      <c r="E75" s="34"/>
      <c r="K75" s="34"/>
      <c r="L75" s="34"/>
    </row>
  </sheetData>
  <mergeCells count="16">
    <mergeCell ref="A11:X12"/>
    <mergeCell ref="A14:X15"/>
    <mergeCell ref="A3:B3"/>
    <mergeCell ref="E3:F3"/>
    <mergeCell ref="G3:M3"/>
    <mergeCell ref="O3:S3"/>
    <mergeCell ref="A4:B4"/>
    <mergeCell ref="E4:F4"/>
    <mergeCell ref="G4:M4"/>
    <mergeCell ref="O4:S4"/>
    <mergeCell ref="O2:S2"/>
    <mergeCell ref="A1:B1"/>
    <mergeCell ref="C1:D1"/>
    <mergeCell ref="A2:B2"/>
    <mergeCell ref="E2:F2"/>
    <mergeCell ref="G2:M2"/>
  </mergeCells>
  <pageMargins left="0.7" right="0.7" top="0.75" bottom="0.75" header="0.3" footer="0.3"/>
  <pageSetup paperSize="5" scale="95" fitToHeight="0" orientation="landscape" r:id="rId1"/>
  <headerFooter alignWithMargins="0">
    <oddHeader>&amp;C&amp;"Arial,Bold"&amp;14RFA 2023-204 – Board Approved Preliminary Awards&amp;RPage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3"/>
  <sheetViews>
    <sheetView zoomScaleNormal="100" zoomScaleSheetLayoutView="90" workbookViewId="0">
      <selection activeCell="F2" sqref="F2"/>
    </sheetView>
  </sheetViews>
  <sheetFormatPr defaultColWidth="8.85546875" defaultRowHeight="12.75" x14ac:dyDescent="0.2"/>
  <cols>
    <col min="1" max="2" width="8.85546875" style="7"/>
    <col min="3" max="3" width="6.140625" style="7" customWidth="1"/>
    <col min="4" max="4" width="17.85546875" style="7" customWidth="1"/>
    <col min="5" max="5" width="24.85546875" style="7" customWidth="1"/>
    <col min="6" max="6" width="23.5703125" style="7" customWidth="1"/>
    <col min="7" max="16384" width="8.85546875" style="7"/>
  </cols>
  <sheetData>
    <row r="1" spans="1:10" s="1" customFormat="1" ht="33.950000000000003" customHeight="1" x14ac:dyDescent="0.3">
      <c r="A1" s="44" t="s">
        <v>24</v>
      </c>
      <c r="B1" s="44"/>
      <c r="C1" s="44"/>
      <c r="D1" s="44"/>
      <c r="E1" s="44"/>
      <c r="F1" s="8">
        <f>Recommendations!C2</f>
        <v>4533638</v>
      </c>
    </row>
    <row r="2" spans="1:10" s="1" customFormat="1" ht="44.1" customHeight="1" x14ac:dyDescent="0.2">
      <c r="A2" s="43" t="s">
        <v>15</v>
      </c>
      <c r="B2" s="43"/>
      <c r="C2" s="43"/>
      <c r="D2" s="2" t="s">
        <v>12</v>
      </c>
      <c r="E2" s="3" t="s">
        <v>13</v>
      </c>
      <c r="F2" s="4" t="s">
        <v>14</v>
      </c>
      <c r="G2" s="5"/>
      <c r="H2" s="5"/>
      <c r="I2" s="5"/>
      <c r="J2" s="6"/>
    </row>
    <row r="3" spans="1:10" s="1" customFormat="1" x14ac:dyDescent="0.2">
      <c r="A3" s="43"/>
      <c r="B3" s="43"/>
      <c r="C3" s="43"/>
      <c r="D3" s="10"/>
      <c r="E3" s="11"/>
      <c r="F3" s="9" t="str">
        <f>IF(E3&gt;0,F$1-SUM(E$3:E3),"")</f>
        <v/>
      </c>
      <c r="G3" s="5"/>
      <c r="H3" s="5"/>
      <c r="I3" s="5"/>
      <c r="J3" s="6"/>
    </row>
    <row r="4" spans="1:10" s="1" customFormat="1" x14ac:dyDescent="0.2">
      <c r="A4" s="43"/>
      <c r="B4" s="43"/>
      <c r="C4" s="43"/>
      <c r="D4" s="10"/>
      <c r="E4" s="11"/>
      <c r="F4" s="9" t="str">
        <f>IF(E4&gt;0,F$1-SUM(E$3:E4),"")</f>
        <v/>
      </c>
      <c r="G4" s="5"/>
      <c r="H4" s="5"/>
      <c r="I4" s="5"/>
      <c r="J4" s="6"/>
    </row>
    <row r="5" spans="1:10" s="1" customFormat="1" x14ac:dyDescent="0.2">
      <c r="A5" s="43"/>
      <c r="B5" s="43"/>
      <c r="C5" s="43"/>
      <c r="D5" s="10"/>
      <c r="E5" s="11"/>
      <c r="F5" s="9" t="str">
        <f>IF(E5&gt;0,F$1-SUM(E$3:E5),"")</f>
        <v/>
      </c>
      <c r="G5" s="5"/>
      <c r="H5" s="5"/>
      <c r="I5" s="5"/>
      <c r="J5" s="6"/>
    </row>
    <row r="6" spans="1:10" s="1" customFormat="1" x14ac:dyDescent="0.2">
      <c r="A6" s="43"/>
      <c r="B6" s="43"/>
      <c r="C6" s="43"/>
      <c r="D6" s="10"/>
      <c r="E6" s="11"/>
      <c r="F6" s="9" t="str">
        <f>IF(E6&gt;0,F$1-SUM(E$3:E6),"")</f>
        <v/>
      </c>
      <c r="G6" s="5"/>
      <c r="H6" s="5"/>
      <c r="I6" s="5"/>
      <c r="J6" s="6"/>
    </row>
    <row r="7" spans="1:10" s="1" customFormat="1" x14ac:dyDescent="0.2">
      <c r="A7" s="43"/>
      <c r="B7" s="43"/>
      <c r="C7" s="43"/>
      <c r="D7" s="10"/>
      <c r="E7" s="11"/>
      <c r="F7" s="9" t="str">
        <f>IF(E7&gt;0,F$1-SUM(E$3:E7),"")</f>
        <v/>
      </c>
      <c r="G7" s="5"/>
      <c r="H7" s="5"/>
      <c r="I7" s="5"/>
      <c r="J7" s="6"/>
    </row>
    <row r="8" spans="1:10" s="1" customFormat="1" x14ac:dyDescent="0.2">
      <c r="A8" s="43"/>
      <c r="B8" s="43"/>
      <c r="C8" s="43"/>
      <c r="D8" s="10"/>
      <c r="E8" s="11"/>
      <c r="F8" s="9" t="str">
        <f>IF(E8&gt;0,F$1-SUM(E$3:E8),"")</f>
        <v/>
      </c>
      <c r="G8" s="5"/>
      <c r="H8" s="5"/>
      <c r="I8" s="5"/>
      <c r="J8" s="6"/>
    </row>
    <row r="9" spans="1:10" s="1" customFormat="1" x14ac:dyDescent="0.2">
      <c r="A9" s="43"/>
      <c r="B9" s="43"/>
      <c r="C9" s="43"/>
      <c r="D9" s="10"/>
      <c r="E9" s="11"/>
      <c r="F9" s="9" t="str">
        <f>IF(E9&gt;0,F$1-SUM(E$3:E9),"")</f>
        <v/>
      </c>
      <c r="G9" s="5"/>
      <c r="H9" s="5"/>
      <c r="I9" s="5"/>
      <c r="J9" s="6"/>
    </row>
    <row r="10" spans="1:10" s="1" customFormat="1" x14ac:dyDescent="0.2">
      <c r="A10" s="43"/>
      <c r="B10" s="43"/>
      <c r="C10" s="43"/>
      <c r="D10" s="10"/>
      <c r="E10" s="11"/>
      <c r="F10" s="9" t="str">
        <f>IF(E10&gt;0,F$1-SUM(E$3:E10),"")</f>
        <v/>
      </c>
      <c r="G10" s="5"/>
      <c r="H10" s="5"/>
      <c r="I10" s="5"/>
      <c r="J10" s="6"/>
    </row>
    <row r="11" spans="1:10" s="1" customFormat="1" x14ac:dyDescent="0.2">
      <c r="A11" s="43"/>
      <c r="B11" s="43"/>
      <c r="C11" s="43"/>
      <c r="D11" s="10"/>
      <c r="E11" s="11"/>
      <c r="F11" s="9" t="str">
        <f>IF(E11&gt;0,F$1-SUM(E$3:E11),"")</f>
        <v/>
      </c>
      <c r="G11" s="5"/>
      <c r="H11" s="5"/>
      <c r="I11" s="5"/>
      <c r="J11" s="6"/>
    </row>
    <row r="12" spans="1:10" s="1" customFormat="1" x14ac:dyDescent="0.2">
      <c r="A12" s="43"/>
      <c r="B12" s="43"/>
      <c r="C12" s="43"/>
      <c r="D12" s="10"/>
      <c r="E12" s="11"/>
      <c r="F12" s="9" t="str">
        <f>IF(E12&gt;0,F$1-SUM(E$3:E12),"")</f>
        <v/>
      </c>
      <c r="G12" s="5"/>
      <c r="H12" s="5"/>
      <c r="I12" s="5"/>
      <c r="J12" s="6"/>
    </row>
    <row r="13" spans="1:10" s="1" customFormat="1" x14ac:dyDescent="0.2">
      <c r="A13" s="43"/>
      <c r="B13" s="43"/>
      <c r="C13" s="43"/>
      <c r="D13" s="10"/>
      <c r="E13" s="11"/>
      <c r="F13" s="9" t="str">
        <f>IF(E13&gt;0,F$1-SUM(E$3:E13),"")</f>
        <v/>
      </c>
      <c r="G13" s="5"/>
      <c r="H13" s="5"/>
      <c r="I13" s="5"/>
      <c r="J13" s="6"/>
    </row>
  </sheetData>
  <mergeCells count="2">
    <mergeCell ref="A2:C13"/>
    <mergeCell ref="A1:E1"/>
  </mergeCells>
  <pageMargins left="0.7" right="0.7" top="0.75" bottom="0.75" header="0.3" footer="0.3"/>
  <pageSetup orientation="portrait" r:id="rId1"/>
  <headerFooter>
    <oddHeader>&amp;CRFA 2021-102</oddHeader>
  </headerFooter>
  <colBreaks count="1" manualBreakCount="1">
    <brk id="6"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D7FB8C8EFEAA4890E51E5409BB0EBE" ma:contentTypeVersion="33" ma:contentTypeDescription="Create a new document." ma:contentTypeScope="" ma:versionID="75d197e964e996e3db9fd6901ab8bb2c">
  <xsd:schema xmlns:xsd="http://www.w3.org/2001/XMLSchema" xmlns:xs="http://www.w3.org/2001/XMLSchema" xmlns:p="http://schemas.microsoft.com/office/2006/metadata/properties" xmlns:ns2="31c33541-f0e7-4482-9c8a-fb53b33b075f" xmlns:ns3="ee2a4f69-3a29-4b24-b170-d37fab3647f8" targetNamespace="http://schemas.microsoft.com/office/2006/metadata/properties" ma:root="true" ma:fieldsID="14254eeeff376333655588e2ec714288" ns2:_="" ns3:_="">
    <xsd:import namespace="31c33541-f0e7-4482-9c8a-fb53b33b075f"/>
    <xsd:import namespace="ee2a4f69-3a29-4b24-b170-d37fab3647f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33541-f0e7-4482-9c8a-fb53b33b07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bc035b14-10e1-45a3-86e5-864d942af61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e2a4f69-3a29-4b24-b170-d37fab3647f8"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26460509-29a3-433c-8ae4-97b4f58da4b5}" ma:internalName="TaxCatchAll" ma:showField="CatchAllData" ma:web="ee2a4f69-3a29-4b24-b170-d37fab3647f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ee2a4f69-3a29-4b24-b170-d37fab3647f8" xsi:nil="true"/>
    <lcf76f155ced4ddcb4097134ff3c332f xmlns="31c33541-f0e7-4482-9c8a-fb53b33b075f">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980B1C-66C7-4324-9F50-B369F2A35A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33541-f0e7-4482-9c8a-fb53b33b075f"/>
    <ds:schemaRef ds:uri="ee2a4f69-3a29-4b24-b170-d37fab3647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BA5490-7A87-4B58-B106-B7D57A4E4A6A}">
  <ds:schemaRefs>
    <ds:schemaRef ds:uri="http://purl.org/dc/elements/1.1/"/>
    <ds:schemaRef ds:uri="31c33541-f0e7-4482-9c8a-fb53b33b075f"/>
    <ds:schemaRef ds:uri="http://schemas.microsoft.com/office/infopath/2007/PartnerControls"/>
    <ds:schemaRef ds:uri="http://schemas.microsoft.com/office/2006/documentManagement/types"/>
    <ds:schemaRef ds:uri="http://schemas.microsoft.com/office/2006/metadata/properties"/>
    <ds:schemaRef ds:uri="http://purl.org/dc/dcmitype/"/>
    <ds:schemaRef ds:uri="http://purl.org/dc/terms/"/>
    <ds:schemaRef ds:uri="http://www.w3.org/XML/1998/namespace"/>
    <ds:schemaRef ds:uri="http://schemas.openxmlformats.org/package/2006/metadata/core-properties"/>
    <ds:schemaRef ds:uri="ee2a4f69-3a29-4b24-b170-d37fab3647f8"/>
  </ds:schemaRefs>
</ds:datastoreItem>
</file>

<file path=customXml/itemProps3.xml><?xml version="1.0" encoding="utf-8"?>
<ds:datastoreItem xmlns:ds="http://schemas.openxmlformats.org/officeDocument/2006/customXml" ds:itemID="{F60062A1-1F3D-40EB-8273-410D87595B7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Recommendations</vt:lpstr>
      <vt:lpstr>manual tracking of funding</vt:lpstr>
      <vt:lpstr>Recommendations!Print_Titles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2013-05-09T20:50:22Z</dcterms:created>
  <dcterms:modified xsi:type="dcterms:W3CDTF">2024-01-25T17:06:50Z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0x010100B2D7FB8C8EFEAA4890E51E5409BB0EBE</vt:lpwstr>
  </property>
  <property fmtid="{D5CDD505-2E9C-101B-9397-08002B2CF9AE}" pid="3" name="GUID">
    <vt:lpwstr>97b90bbd-e180-4698-9aac-3e270af8d5e5</vt:lpwstr>
  </property>
  <property fmtid="{D5CDD505-2E9C-101B-9397-08002B2CF9AE}" pid="4" name="MediaServiceImageTags">
    <vt:lpwstr/>
  </property>
</Properties>
</file>