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2" documentId="8_{5152BF32-D0C1-4BED-BDB2-764C07E0B5AA}" xr6:coauthVersionLast="47" xr6:coauthVersionMax="47" xr10:uidLastSave="{574E022E-C76A-4780-A00E-B711B471F045}"/>
  <bookViews>
    <workbookView xWindow="-28920" yWindow="135" windowWidth="29040" windowHeight="15720" tabRatio="853" xr2:uid="{00000000-000D-0000-FFFF-FFFF00000000}"/>
  </bookViews>
  <sheets>
    <sheet name="Recommendations" sheetId="15" r:id="rId1"/>
    <sheet name="manual tracking of funding" sheetId="14" state="hidden" r:id="rId2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5" l="1"/>
  <c r="C4" i="15" s="1"/>
  <c r="F1" i="14"/>
  <c r="F13" i="14" l="1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<sst xmlns="http://schemas.openxmlformats.org/spreadsheetml/2006/main" count="48" uniqueCount="45">
  <si>
    <t>Application Number</t>
  </si>
  <si>
    <t>Name of Development</t>
  </si>
  <si>
    <t>County</t>
  </si>
  <si>
    <t>Development Type</t>
  </si>
  <si>
    <t>Florida Job Creation Preference</t>
  </si>
  <si>
    <t>Lottery Number</t>
  </si>
  <si>
    <t>Total Points</t>
  </si>
  <si>
    <t>Eligible For Funding?</t>
  </si>
  <si>
    <t>Dev Category</t>
  </si>
  <si>
    <t>SAIL Request Amount</t>
  </si>
  <si>
    <t>ELI Request Amount</t>
  </si>
  <si>
    <t xml:space="preserve">Total SAIL Funding </t>
  </si>
  <si>
    <t>Application Awarded</t>
  </si>
  <si>
    <t>Request Amounts</t>
  </si>
  <si>
    <t>Balance Remaining</t>
  </si>
  <si>
    <t>Total Allocated</t>
  </si>
  <si>
    <t>Units</t>
  </si>
  <si>
    <t>Name of Developer</t>
  </si>
  <si>
    <t>County Size</t>
  </si>
  <si>
    <t xml:space="preserve">Total SAIL Allocated </t>
  </si>
  <si>
    <t>Total SAIL Remaining</t>
  </si>
  <si>
    <t>Name of Authorized Principal Representative</t>
  </si>
  <si>
    <t>Total Request Amount (SAIL plus ELI)</t>
  </si>
  <si>
    <t>Demo</t>
  </si>
  <si>
    <t>Total SAIL for PSN Developments Available for RFA</t>
  </si>
  <si>
    <t>L</t>
  </si>
  <si>
    <t>G</t>
  </si>
  <si>
    <t>Matthew D. Rule</t>
  </si>
  <si>
    <t>National Church Residences</t>
  </si>
  <si>
    <t>E, Non-ALF</t>
  </si>
  <si>
    <t>Corporation Funding PSAU</t>
  </si>
  <si>
    <t>A/B Leveraging</t>
  </si>
  <si>
    <t>Age of Development Preference</t>
  </si>
  <si>
    <t>RA Level 1,2, or 3 Preference</t>
  </si>
  <si>
    <t>ESS Construction Funding Preference</t>
  </si>
  <si>
    <t>RA Level</t>
  </si>
  <si>
    <t>Non Competitive HC Request Amount</t>
  </si>
  <si>
    <t>MMRB Request Amount</t>
  </si>
  <si>
    <t>A</t>
  </si>
  <si>
    <t>2024-219BS</t>
  </si>
  <si>
    <t>Reserve at Indian Hill</t>
  </si>
  <si>
    <t>Orange</t>
  </si>
  <si>
    <t>P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</si>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</sst>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Border="1" applyAlignment="1"/>
    <xf numFmtId="0" fontId="4" fillId="0" borderId="4" xfId="0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/>
    <xf numFmtId="0" fontId="7" fillId="0" borderId="0" xfId="0" applyFont="1"/>
    <xf numFmtId="6" fontId="9" fillId="0" borderId="1" xfId="0" applyNumberFormat="1" applyFont="1" applyBorder="1" applyAlignment="1"/>
    <xf numFmtId="8" fontId="4" fillId="0" borderId="1" xfId="0" applyNumberFormat="1" applyFont="1" applyBorder="1" applyAlignment="1">
      <alignment horizontal="right" vertical="center" indent="1"/>
    </xf>
    <xf numFmtId="0" fontId="8" fillId="0" borderId="3" xfId="0" applyFont="1" applyBorder="1" applyAlignment="1">
      <alignment horizontal="center" vertical="center"/>
    </xf>
    <xf numFmtId="8" fontId="8" fillId="0" borderId="1" xfId="1" applyNumberFormat="1" applyFont="1" applyBorder="1" applyAlignment="1">
      <alignment horizontal="right" vertical="center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7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6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right" vertical="center" wrapText="1"/>
    </xf>
    <xf numFmtId="43" fontId="10" fillId="0" borderId="1" xfId="1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44" fontId="5" fillId="0" borderId="0" xfId="3" applyFont="1" applyBorder="1" applyAlignment="1">
      <alignment vertical="center"/>
    </xf>
    <xf numFmtId="44" fontId="5" fillId="0" borderId="0" xfId="3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wrapText="1"/>
    </xf>
  </cellXfs>
  <cellStyles count="8">
    <cellStyle name="Comma" xfId="1" builtinId="3"/>
    <cellStyle name="Comma 2" xfId="2" xr:uid="{00000000-0005-0000-0000-000001000000}"/>
    <cellStyle name="Comma 3" xfId="7" xr:uid="{00000000-0005-0000-0000-000032000000}"/>
    <cellStyle name="Currency" xfId="3" builtinId="4"/>
    <cellStyle name="Normal" xfId="0" builtinId="0"/>
    <cellStyle name="Normal 2" xfId="6" xr:uid="{00000000-0005-0000-0000-000033000000}"/>
    <cellStyle name="Normal 2 2" xfId="5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436A8-C9D9-4A95-8343-85F7ADD3E2E2}">
  <dimension ref="A1:AB74"/>
  <sheetViews>
    <sheetView showGridLines="0" tabSelected="1" zoomScale="140" zoomScaleNormal="140" workbookViewId="0">
      <pane xSplit="1" ySplit="5" topLeftCell="B6" activePane="bottomRight" state="frozen"/>
      <selection activeCell="L7" sqref="L7:M12"/>
      <selection pane="topRight" activeCell="L7" sqref="L7:M12"/>
      <selection pane="bottomLeft" activeCell="L7" sqref="L7:M12"/>
      <selection pane="bottomRight" activeCell="C7" sqref="C7"/>
    </sheetView>
  </sheetViews>
  <sheetFormatPr defaultColWidth="9.140625" defaultRowHeight="12.75" x14ac:dyDescent="0.2"/>
  <cols>
    <col min="1" max="1" width="12.85546875" style="34" customWidth="1"/>
    <col min="2" max="2" width="15" style="35" customWidth="1"/>
    <col min="3" max="3" width="11.42578125" style="34" bestFit="1" customWidth="1"/>
    <col min="4" max="4" width="3" style="36" bestFit="1" customWidth="1"/>
    <col min="5" max="5" width="12.85546875" style="36" customWidth="1"/>
    <col min="6" max="6" width="15.140625" style="34" customWidth="1"/>
    <col min="7" max="7" width="2.85546875" style="34" customWidth="1"/>
    <col min="8" max="8" width="5.140625" style="34" customWidth="1"/>
    <col min="9" max="9" width="5.28515625" style="36" customWidth="1"/>
    <col min="10" max="10" width="3.5703125" style="34" customWidth="1"/>
    <col min="11" max="11" width="9.85546875" style="36" hidden="1" customWidth="1"/>
    <col min="12" max="12" width="8.5703125" style="36" hidden="1" customWidth="1"/>
    <col min="13" max="13" width="9" style="34" bestFit="1" customWidth="1"/>
    <col min="14" max="14" width="9.5703125" style="34" bestFit="1" customWidth="1"/>
    <col min="15" max="15" width="8.140625" style="34" bestFit="1" customWidth="1"/>
    <col min="16" max="16" width="5" style="34" customWidth="1"/>
    <col min="17" max="17" width="3.140625" style="34" bestFit="1" customWidth="1"/>
    <col min="18" max="18" width="7.85546875" style="34" bestFit="1" customWidth="1"/>
    <col min="19" max="19" width="5.42578125" style="34" bestFit="1" customWidth="1"/>
    <col min="20" max="20" width="9.5703125" style="34" bestFit="1" customWidth="1"/>
    <col min="21" max="21" width="10" style="34" customWidth="1"/>
    <col min="22" max="22" width="2.85546875" style="34" bestFit="1" customWidth="1"/>
    <col min="23" max="23" width="3.140625" style="34" bestFit="1" customWidth="1"/>
    <col min="24" max="24" width="7.7109375" style="34" bestFit="1" customWidth="1"/>
    <col min="25" max="25" width="3.140625" style="34" bestFit="1" customWidth="1"/>
    <col min="26" max="16384" width="9.140625" style="34"/>
  </cols>
  <sheetData>
    <row r="1" spans="1:28" s="30" customFormat="1" x14ac:dyDescent="0.2">
      <c r="A1" s="42"/>
      <c r="B1" s="42"/>
      <c r="C1" s="42"/>
      <c r="D1" s="42"/>
      <c r="E1" s="27"/>
      <c r="F1" s="28"/>
      <c r="G1" s="27"/>
      <c r="H1" s="28"/>
      <c r="I1" s="29"/>
      <c r="K1" s="27"/>
      <c r="L1" s="27"/>
    </row>
    <row r="2" spans="1:28" s="30" customFormat="1" ht="12.95" customHeight="1" x14ac:dyDescent="0.2">
      <c r="A2" s="38" t="s">
        <v>11</v>
      </c>
      <c r="B2" s="39"/>
      <c r="C2" s="31">
        <v>4533638</v>
      </c>
      <c r="D2" s="27"/>
      <c r="E2" s="40"/>
      <c r="F2" s="40"/>
      <c r="G2" s="41"/>
      <c r="H2" s="41"/>
      <c r="I2" s="41"/>
      <c r="J2" s="41"/>
      <c r="K2" s="41"/>
      <c r="L2" s="41"/>
      <c r="M2" s="41"/>
      <c r="N2" s="32"/>
      <c r="O2" s="40"/>
      <c r="P2" s="40"/>
      <c r="Q2" s="40"/>
      <c r="R2" s="40"/>
      <c r="S2" s="40"/>
      <c r="T2" s="33"/>
    </row>
    <row r="3" spans="1:28" s="30" customFormat="1" ht="12.95" customHeight="1" x14ac:dyDescent="0.2">
      <c r="A3" s="38" t="s">
        <v>19</v>
      </c>
      <c r="B3" s="39"/>
      <c r="C3" s="31">
        <f>SUM(M6:M19)</f>
        <v>2288912</v>
      </c>
      <c r="E3" s="40"/>
      <c r="F3" s="40"/>
      <c r="G3" s="41"/>
      <c r="H3" s="41"/>
      <c r="I3" s="41"/>
      <c r="J3" s="41"/>
      <c r="K3" s="41"/>
      <c r="L3" s="41"/>
      <c r="M3" s="41"/>
      <c r="N3" s="32"/>
      <c r="O3" s="40"/>
      <c r="P3" s="40"/>
      <c r="Q3" s="40"/>
      <c r="R3" s="40"/>
      <c r="S3" s="40"/>
      <c r="T3" s="33"/>
      <c r="U3" s="33"/>
    </row>
    <row r="4" spans="1:28" s="30" customFormat="1" ht="12.95" customHeight="1" x14ac:dyDescent="0.2">
      <c r="A4" s="38" t="s">
        <v>20</v>
      </c>
      <c r="B4" s="39"/>
      <c r="C4" s="31">
        <f>C2-C3</f>
        <v>2244726</v>
      </c>
      <c r="E4" s="40"/>
      <c r="F4" s="40"/>
      <c r="G4" s="41"/>
      <c r="H4" s="41"/>
      <c r="I4" s="41"/>
      <c r="J4" s="41"/>
      <c r="K4" s="41"/>
      <c r="L4" s="41"/>
      <c r="M4" s="41"/>
      <c r="N4" s="32"/>
      <c r="O4" s="40"/>
      <c r="P4" s="40"/>
      <c r="Q4" s="40"/>
      <c r="R4" s="40"/>
      <c r="S4" s="40"/>
      <c r="T4" s="33"/>
    </row>
    <row r="5" spans="1:28" x14ac:dyDescent="0.2">
      <c r="J5" s="37"/>
      <c r="K5" s="37"/>
      <c r="L5" s="37"/>
      <c r="P5" s="37"/>
      <c r="Q5" s="37"/>
      <c r="R5" s="37"/>
      <c r="S5" s="37"/>
      <c r="T5" s="37"/>
    </row>
    <row r="6" spans="1:28" x14ac:dyDescent="0.2">
      <c r="B6" s="34"/>
      <c r="D6" s="34"/>
      <c r="E6" s="34"/>
      <c r="K6" s="34"/>
      <c r="L6" s="34"/>
    </row>
    <row r="7" spans="1:28" s="22" customFormat="1" ht="71.099999999999994" customHeight="1" x14ac:dyDescent="0.2">
      <c r="A7" s="21" t="s">
        <v>0</v>
      </c>
      <c r="B7" s="21" t="s">
        <v>1</v>
      </c>
      <c r="C7" s="21" t="s">
        <v>2</v>
      </c>
      <c r="D7" s="21" t="s">
        <v>18</v>
      </c>
      <c r="E7" s="21" t="s">
        <v>21</v>
      </c>
      <c r="F7" s="21" t="s">
        <v>17</v>
      </c>
      <c r="G7" s="21" t="s">
        <v>8</v>
      </c>
      <c r="H7" s="21" t="s">
        <v>3</v>
      </c>
      <c r="I7" s="21" t="s">
        <v>23</v>
      </c>
      <c r="J7" s="20" t="s">
        <v>16</v>
      </c>
      <c r="K7" s="21" t="s">
        <v>9</v>
      </c>
      <c r="L7" s="21" t="s">
        <v>10</v>
      </c>
      <c r="M7" s="21" t="s">
        <v>22</v>
      </c>
      <c r="N7" s="21" t="s">
        <v>37</v>
      </c>
      <c r="O7" s="20" t="s">
        <v>36</v>
      </c>
      <c r="P7" s="21" t="s">
        <v>7</v>
      </c>
      <c r="Q7" s="21" t="s">
        <v>6</v>
      </c>
      <c r="R7" s="21" t="s">
        <v>32</v>
      </c>
      <c r="S7" s="21" t="s">
        <v>33</v>
      </c>
      <c r="T7" s="21" t="s">
        <v>34</v>
      </c>
      <c r="U7" s="21" t="s">
        <v>30</v>
      </c>
      <c r="V7" s="21" t="s">
        <v>31</v>
      </c>
      <c r="W7" s="21" t="s">
        <v>35</v>
      </c>
      <c r="X7" s="21" t="s">
        <v>4</v>
      </c>
      <c r="Y7" s="21" t="s">
        <v>5</v>
      </c>
    </row>
    <row r="8" spans="1:28" x14ac:dyDescent="0.2">
      <c r="A8" s="23"/>
      <c r="B8" s="23"/>
      <c r="C8" s="23"/>
      <c r="D8" s="34"/>
      <c r="E8" s="34"/>
      <c r="K8" s="24"/>
      <c r="L8" s="24"/>
      <c r="M8" s="24"/>
    </row>
    <row r="9" spans="1:28" s="14" customFormat="1" ht="36" x14ac:dyDescent="0.2">
      <c r="A9" s="18" t="s">
        <v>39</v>
      </c>
      <c r="B9" s="18" t="s">
        <v>40</v>
      </c>
      <c r="C9" s="18" t="s">
        <v>41</v>
      </c>
      <c r="D9" s="12" t="s">
        <v>25</v>
      </c>
      <c r="E9" s="18" t="s">
        <v>27</v>
      </c>
      <c r="F9" s="18" t="s">
        <v>28</v>
      </c>
      <c r="G9" s="12" t="s">
        <v>42</v>
      </c>
      <c r="H9" s="12" t="s">
        <v>26</v>
      </c>
      <c r="I9" s="12" t="s">
        <v>29</v>
      </c>
      <c r="J9" s="12">
        <v>70</v>
      </c>
      <c r="K9" s="19">
        <v>1848612</v>
      </c>
      <c r="L9" s="19">
        <v>440300</v>
      </c>
      <c r="M9" s="26">
        <v>2288912</v>
      </c>
      <c r="N9" s="19">
        <v>4020000</v>
      </c>
      <c r="O9" s="19">
        <v>303247</v>
      </c>
      <c r="P9" s="16" t="s">
        <v>43</v>
      </c>
      <c r="Q9" s="13">
        <v>10</v>
      </c>
      <c r="R9" s="13" t="s">
        <v>44</v>
      </c>
      <c r="S9" s="13" t="s">
        <v>43</v>
      </c>
      <c r="T9" s="13" t="s">
        <v>44</v>
      </c>
      <c r="U9" s="25">
        <v>30370.05</v>
      </c>
      <c r="V9" s="12" t="s">
        <v>38</v>
      </c>
      <c r="W9" s="13">
        <v>1</v>
      </c>
      <c r="X9" s="17" t="s">
        <v>43</v>
      </c>
      <c r="Y9" s="12">
        <v>1</v>
      </c>
      <c r="AB9" s="15"/>
    </row>
    <row r="10" spans="1:28" x14ac:dyDescent="0.2">
      <c r="B10" s="34"/>
      <c r="D10" s="34"/>
      <c r="E10" s="34"/>
      <c r="K10" s="34"/>
      <c r="L10" s="34"/>
    </row>
    <row r="11" spans="1:28" x14ac:dyDescent="0.2">
      <c r="B11" s="34"/>
      <c r="D11" s="34"/>
      <c r="E11" s="34"/>
      <c r="K11" s="34"/>
      <c r="L11" s="34"/>
    </row>
    <row r="12" spans="1:28" x14ac:dyDescent="0.2">
      <c r="B12" s="34"/>
      <c r="D12" s="34"/>
      <c r="E12" s="34"/>
      <c r="K12" s="34"/>
      <c r="L12" s="34"/>
    </row>
    <row r="13" spans="1:28" x14ac:dyDescent="0.2">
      <c r="B13" s="34"/>
      <c r="D13" s="34"/>
      <c r="E13" s="34"/>
      <c r="K13" s="34"/>
      <c r="L13" s="34"/>
    </row>
    <row r="14" spans="1:28" x14ac:dyDescent="0.2">
      <c r="B14" s="34"/>
      <c r="D14" s="34"/>
      <c r="E14" s="34"/>
      <c r="K14" s="34"/>
      <c r="L14" s="34"/>
    </row>
    <row r="15" spans="1:28" x14ac:dyDescent="0.2">
      <c r="B15" s="34"/>
      <c r="D15" s="34"/>
      <c r="E15" s="34"/>
      <c r="K15" s="34"/>
      <c r="L15" s="34"/>
    </row>
    <row r="16" spans="1:28" x14ac:dyDescent="0.2">
      <c r="B16" s="34"/>
      <c r="D16" s="34"/>
      <c r="E16" s="34"/>
      <c r="K16" s="34"/>
      <c r="L16" s="34"/>
    </row>
    <row r="17" spans="9:9" s="34" customFormat="1" x14ac:dyDescent="0.2">
      <c r="I17" s="36"/>
    </row>
    <row r="18" spans="9:9" s="34" customFormat="1" x14ac:dyDescent="0.2">
      <c r="I18" s="36"/>
    </row>
    <row r="19" spans="9:9" s="34" customFormat="1" x14ac:dyDescent="0.2">
      <c r="I19" s="36"/>
    </row>
    <row r="20" spans="9:9" s="34" customFormat="1" x14ac:dyDescent="0.2">
      <c r="I20" s="36"/>
    </row>
    <row r="21" spans="9:9" s="34" customFormat="1" x14ac:dyDescent="0.2">
      <c r="I21" s="36"/>
    </row>
    <row r="22" spans="9:9" s="34" customFormat="1" x14ac:dyDescent="0.2">
      <c r="I22" s="36"/>
    </row>
    <row r="23" spans="9:9" s="34" customFormat="1" x14ac:dyDescent="0.2">
      <c r="I23" s="36"/>
    </row>
    <row r="24" spans="9:9" s="34" customFormat="1" x14ac:dyDescent="0.2">
      <c r="I24" s="36"/>
    </row>
    <row r="25" spans="9:9" s="34" customFormat="1" x14ac:dyDescent="0.2">
      <c r="I25" s="36"/>
    </row>
    <row r="26" spans="9:9" s="34" customFormat="1" x14ac:dyDescent="0.2">
      <c r="I26" s="36"/>
    </row>
    <row r="27" spans="9:9" s="34" customFormat="1" x14ac:dyDescent="0.2">
      <c r="I27" s="36"/>
    </row>
    <row r="28" spans="9:9" s="34" customFormat="1" x14ac:dyDescent="0.2">
      <c r="I28" s="36"/>
    </row>
    <row r="29" spans="9:9" s="34" customFormat="1" x14ac:dyDescent="0.2">
      <c r="I29" s="36"/>
    </row>
    <row r="30" spans="9:9" s="34" customFormat="1" x14ac:dyDescent="0.2">
      <c r="I30" s="36"/>
    </row>
    <row r="31" spans="9:9" s="34" customFormat="1" x14ac:dyDescent="0.2">
      <c r="I31" s="36"/>
    </row>
    <row r="32" spans="9:9" s="34" customFormat="1" x14ac:dyDescent="0.2">
      <c r="I32" s="36"/>
    </row>
    <row r="33" spans="9:9" s="34" customFormat="1" x14ac:dyDescent="0.2">
      <c r="I33" s="36"/>
    </row>
    <row r="34" spans="9:9" s="34" customFormat="1" x14ac:dyDescent="0.2">
      <c r="I34" s="36"/>
    </row>
    <row r="35" spans="9:9" s="34" customFormat="1" x14ac:dyDescent="0.2">
      <c r="I35" s="36"/>
    </row>
    <row r="36" spans="9:9" s="34" customFormat="1" x14ac:dyDescent="0.2">
      <c r="I36" s="36"/>
    </row>
    <row r="37" spans="9:9" s="34" customFormat="1" x14ac:dyDescent="0.2">
      <c r="I37" s="36"/>
    </row>
    <row r="38" spans="9:9" s="34" customFormat="1" x14ac:dyDescent="0.2">
      <c r="I38" s="36"/>
    </row>
    <row r="39" spans="9:9" s="34" customFormat="1" x14ac:dyDescent="0.2">
      <c r="I39" s="36"/>
    </row>
    <row r="40" spans="9:9" s="34" customFormat="1" x14ac:dyDescent="0.2">
      <c r="I40" s="36"/>
    </row>
    <row r="41" spans="9:9" s="34" customFormat="1" x14ac:dyDescent="0.2">
      <c r="I41" s="36"/>
    </row>
    <row r="42" spans="9:9" s="34" customFormat="1" x14ac:dyDescent="0.2">
      <c r="I42" s="36"/>
    </row>
    <row r="43" spans="9:9" s="34" customFormat="1" x14ac:dyDescent="0.2">
      <c r="I43" s="36"/>
    </row>
    <row r="44" spans="9:9" s="34" customFormat="1" x14ac:dyDescent="0.2">
      <c r="I44" s="36"/>
    </row>
    <row r="45" spans="9:9" s="34" customFormat="1" x14ac:dyDescent="0.2">
      <c r="I45" s="36"/>
    </row>
    <row r="46" spans="9:9" s="34" customFormat="1" x14ac:dyDescent="0.2">
      <c r="I46" s="36"/>
    </row>
    <row r="47" spans="9:9" s="34" customFormat="1" x14ac:dyDescent="0.2">
      <c r="I47" s="36"/>
    </row>
    <row r="48" spans="9:9" s="34" customFormat="1" x14ac:dyDescent="0.2">
      <c r="I48" s="36"/>
    </row>
    <row r="49" spans="9:9" s="34" customFormat="1" x14ac:dyDescent="0.2">
      <c r="I49" s="36"/>
    </row>
    <row r="50" spans="9:9" s="34" customFormat="1" x14ac:dyDescent="0.2">
      <c r="I50" s="36"/>
    </row>
    <row r="51" spans="9:9" s="34" customFormat="1" x14ac:dyDescent="0.2">
      <c r="I51" s="36"/>
    </row>
    <row r="52" spans="9:9" s="34" customFormat="1" x14ac:dyDescent="0.2">
      <c r="I52" s="36"/>
    </row>
    <row r="53" spans="9:9" s="34" customFormat="1" x14ac:dyDescent="0.2">
      <c r="I53" s="36"/>
    </row>
    <row r="54" spans="9:9" s="34" customFormat="1" x14ac:dyDescent="0.2">
      <c r="I54" s="36"/>
    </row>
    <row r="55" spans="9:9" s="34" customFormat="1" x14ac:dyDescent="0.2">
      <c r="I55" s="36"/>
    </row>
    <row r="56" spans="9:9" s="34" customFormat="1" x14ac:dyDescent="0.2">
      <c r="I56" s="36"/>
    </row>
    <row r="57" spans="9:9" s="34" customFormat="1" x14ac:dyDescent="0.2">
      <c r="I57" s="36"/>
    </row>
    <row r="58" spans="9:9" s="34" customFormat="1" x14ac:dyDescent="0.2">
      <c r="I58" s="36"/>
    </row>
    <row r="59" spans="9:9" s="34" customFormat="1" x14ac:dyDescent="0.2">
      <c r="I59" s="36"/>
    </row>
    <row r="60" spans="9:9" s="34" customFormat="1" x14ac:dyDescent="0.2">
      <c r="I60" s="36"/>
    </row>
    <row r="61" spans="9:9" s="34" customFormat="1" x14ac:dyDescent="0.2">
      <c r="I61" s="36"/>
    </row>
    <row r="62" spans="9:9" s="34" customFormat="1" x14ac:dyDescent="0.2">
      <c r="I62" s="36"/>
    </row>
    <row r="63" spans="9:9" s="34" customFormat="1" x14ac:dyDescent="0.2">
      <c r="I63" s="36"/>
    </row>
    <row r="64" spans="9:9" s="34" customFormat="1" x14ac:dyDescent="0.2">
      <c r="I64" s="36"/>
    </row>
    <row r="65" spans="9:9" s="34" customFormat="1" x14ac:dyDescent="0.2">
      <c r="I65" s="36"/>
    </row>
    <row r="66" spans="9:9" s="34" customFormat="1" x14ac:dyDescent="0.2">
      <c r="I66" s="36"/>
    </row>
    <row r="67" spans="9:9" s="34" customFormat="1" x14ac:dyDescent="0.2">
      <c r="I67" s="36"/>
    </row>
    <row r="68" spans="9:9" s="34" customFormat="1" x14ac:dyDescent="0.2">
      <c r="I68" s="36"/>
    </row>
    <row r="69" spans="9:9" s="34" customFormat="1" x14ac:dyDescent="0.2">
      <c r="I69" s="36"/>
    </row>
    <row r="70" spans="9:9" s="34" customFormat="1" x14ac:dyDescent="0.2">
      <c r="I70" s="36"/>
    </row>
    <row r="71" spans="9:9" s="34" customFormat="1" x14ac:dyDescent="0.2">
      <c r="I71" s="36"/>
    </row>
    <row r="72" spans="9:9" s="34" customFormat="1" x14ac:dyDescent="0.2">
      <c r="I72" s="36"/>
    </row>
    <row r="73" spans="9:9" s="34" customFormat="1" x14ac:dyDescent="0.2">
      <c r="I73" s="36"/>
    </row>
    <row r="74" spans="9:9" s="34" customFormat="1" x14ac:dyDescent="0.2">
      <c r="I74" s="36"/>
    </row>
  </sheetData>
  <mergeCells count="14">
    <mergeCell ref="O2:S2"/>
    <mergeCell ref="A1:B1"/>
    <mergeCell ref="C1:D1"/>
    <mergeCell ref="A2:B2"/>
    <mergeCell ref="E2:F2"/>
    <mergeCell ref="G2:M2"/>
    <mergeCell ref="A3:B3"/>
    <mergeCell ref="E3:F3"/>
    <mergeCell ref="G3:M3"/>
    <mergeCell ref="O3:S3"/>
    <mergeCell ref="A4:B4"/>
    <mergeCell ref="E4:F4"/>
    <mergeCell ref="G4:M4"/>
    <mergeCell ref="O4:S4"/>
  </mergeCells>
  <pageMargins left="0.7" right="0.7" top="0.75" bottom="0.75" header="0.3" footer="0.3"/>
  <pageSetup paperSize="5" scale="95" fitToHeight="0" orientation="landscape" r:id="rId1"/>
  <headerFooter alignWithMargins="0">
    <oddHeader>&amp;C&amp;"Arial,Bold"&amp;14RFA 2023-204 – Review Committee Recommendations&amp;RExhibit B,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zoomScaleNormal="100" zoomScaleSheetLayoutView="90" workbookViewId="0">
      <selection activeCell="F2" sqref="F2"/>
    </sheetView>
  </sheetViews>
  <sheetFormatPr defaultColWidth="8.85546875" defaultRowHeight="12.75" x14ac:dyDescent="0.2"/>
  <cols>
    <col min="1" max="2" width="8.85546875" style="7"/>
    <col min="3" max="3" width="6.140625" style="7" customWidth="1"/>
    <col min="4" max="4" width="17.85546875" style="7" customWidth="1"/>
    <col min="5" max="5" width="24.85546875" style="7" customWidth="1"/>
    <col min="6" max="6" width="23.5703125" style="7" customWidth="1"/>
    <col min="7" max="16384" width="8.85546875" style="7"/>
  </cols>
  <sheetData>
    <row r="1" spans="1:10" s="1" customFormat="1" ht="33.950000000000003" customHeight="1" x14ac:dyDescent="0.3">
      <c r="A1" s="44" t="s">
        <v>24</v>
      </c>
      <c r="B1" s="44"/>
      <c r="C1" s="44"/>
      <c r="D1" s="44"/>
      <c r="E1" s="44"/>
      <c r="F1" s="8">
        <f>Recommendations!C2</f>
        <v>4533638</v>
      </c>
    </row>
    <row r="2" spans="1:10" s="1" customFormat="1" ht="44.1" customHeight="1" x14ac:dyDescent="0.2">
      <c r="A2" s="43" t="s">
        <v>15</v>
      </c>
      <c r="B2" s="43"/>
      <c r="C2" s="43"/>
      <c r="D2" s="2" t="s">
        <v>12</v>
      </c>
      <c r="E2" s="3" t="s">
        <v>13</v>
      </c>
      <c r="F2" s="4" t="s">
        <v>14</v>
      </c>
      <c r="G2" s="5"/>
      <c r="H2" s="5"/>
      <c r="I2" s="5"/>
      <c r="J2" s="6"/>
    </row>
    <row r="3" spans="1:10" s="1" customFormat="1" x14ac:dyDescent="0.2">
      <c r="A3" s="43"/>
      <c r="B3" s="43"/>
      <c r="C3" s="43"/>
      <c r="D3" s="10"/>
      <c r="E3" s="11"/>
      <c r="F3" s="9" t="str">
        <f>IF(E3&gt;0,F$1-SUM(E$3:E3),"")</f>
        <v/>
      </c>
      <c r="G3" s="5"/>
      <c r="H3" s="5"/>
      <c r="I3" s="5"/>
      <c r="J3" s="6"/>
    </row>
    <row r="4" spans="1:10" s="1" customFormat="1" x14ac:dyDescent="0.2">
      <c r="A4" s="43"/>
      <c r="B4" s="43"/>
      <c r="C4" s="43"/>
      <c r="D4" s="10"/>
      <c r="E4" s="11"/>
      <c r="F4" s="9" t="str">
        <f>IF(E4&gt;0,F$1-SUM(E$3:E4),"")</f>
        <v/>
      </c>
      <c r="G4" s="5"/>
      <c r="H4" s="5"/>
      <c r="I4" s="5"/>
      <c r="J4" s="6"/>
    </row>
    <row r="5" spans="1:10" s="1" customFormat="1" x14ac:dyDescent="0.2">
      <c r="A5" s="43"/>
      <c r="B5" s="43"/>
      <c r="C5" s="43"/>
      <c r="D5" s="10"/>
      <c r="E5" s="11"/>
      <c r="F5" s="9" t="str">
        <f>IF(E5&gt;0,F$1-SUM(E$3:E5),"")</f>
        <v/>
      </c>
      <c r="G5" s="5"/>
      <c r="H5" s="5"/>
      <c r="I5" s="5"/>
      <c r="J5" s="6"/>
    </row>
    <row r="6" spans="1:10" s="1" customFormat="1" x14ac:dyDescent="0.2">
      <c r="A6" s="43"/>
      <c r="B6" s="43"/>
      <c r="C6" s="43"/>
      <c r="D6" s="10"/>
      <c r="E6" s="11"/>
      <c r="F6" s="9" t="str">
        <f>IF(E6&gt;0,F$1-SUM(E$3:E6),"")</f>
        <v/>
      </c>
      <c r="G6" s="5"/>
      <c r="H6" s="5"/>
      <c r="I6" s="5"/>
      <c r="J6" s="6"/>
    </row>
    <row r="7" spans="1:10" s="1" customFormat="1" x14ac:dyDescent="0.2">
      <c r="A7" s="43"/>
      <c r="B7" s="43"/>
      <c r="C7" s="43"/>
      <c r="D7" s="10"/>
      <c r="E7" s="11"/>
      <c r="F7" s="9" t="str">
        <f>IF(E7&gt;0,F$1-SUM(E$3:E7),"")</f>
        <v/>
      </c>
      <c r="G7" s="5"/>
      <c r="H7" s="5"/>
      <c r="I7" s="5"/>
      <c r="J7" s="6"/>
    </row>
    <row r="8" spans="1:10" s="1" customFormat="1" x14ac:dyDescent="0.2">
      <c r="A8" s="43"/>
      <c r="B8" s="43"/>
      <c r="C8" s="43"/>
      <c r="D8" s="10"/>
      <c r="E8" s="11"/>
      <c r="F8" s="9" t="str">
        <f>IF(E8&gt;0,F$1-SUM(E$3:E8),"")</f>
        <v/>
      </c>
      <c r="G8" s="5"/>
      <c r="H8" s="5"/>
      <c r="I8" s="5"/>
      <c r="J8" s="6"/>
    </row>
    <row r="9" spans="1:10" s="1" customFormat="1" x14ac:dyDescent="0.2">
      <c r="A9" s="43"/>
      <c r="B9" s="43"/>
      <c r="C9" s="43"/>
      <c r="D9" s="10"/>
      <c r="E9" s="11"/>
      <c r="F9" s="9" t="str">
        <f>IF(E9&gt;0,F$1-SUM(E$3:E9),"")</f>
        <v/>
      </c>
      <c r="G9" s="5"/>
      <c r="H9" s="5"/>
      <c r="I9" s="5"/>
      <c r="J9" s="6"/>
    </row>
    <row r="10" spans="1:10" s="1" customFormat="1" x14ac:dyDescent="0.2">
      <c r="A10" s="43"/>
      <c r="B10" s="43"/>
      <c r="C10" s="43"/>
      <c r="D10" s="10"/>
      <c r="E10" s="11"/>
      <c r="F10" s="9" t="str">
        <f>IF(E10&gt;0,F$1-SUM(E$3:E10),"")</f>
        <v/>
      </c>
      <c r="G10" s="5"/>
      <c r="H10" s="5"/>
      <c r="I10" s="5"/>
      <c r="J10" s="6"/>
    </row>
    <row r="11" spans="1:10" s="1" customFormat="1" x14ac:dyDescent="0.2">
      <c r="A11" s="43"/>
      <c r="B11" s="43"/>
      <c r="C11" s="43"/>
      <c r="D11" s="10"/>
      <c r="E11" s="11"/>
      <c r="F11" s="9" t="str">
        <f>IF(E11&gt;0,F$1-SUM(E$3:E11),"")</f>
        <v/>
      </c>
      <c r="G11" s="5"/>
      <c r="H11" s="5"/>
      <c r="I11" s="5"/>
      <c r="J11" s="6"/>
    </row>
    <row r="12" spans="1:10" s="1" customFormat="1" x14ac:dyDescent="0.2">
      <c r="A12" s="43"/>
      <c r="B12" s="43"/>
      <c r="C12" s="43"/>
      <c r="D12" s="10"/>
      <c r="E12" s="11"/>
      <c r="F12" s="9" t="str">
        <f>IF(E12&gt;0,F$1-SUM(E$3:E12),"")</f>
        <v/>
      </c>
      <c r="G12" s="5"/>
      <c r="H12" s="5"/>
      <c r="I12" s="5"/>
      <c r="J12" s="6"/>
    </row>
    <row r="13" spans="1:10" s="1" customFormat="1" x14ac:dyDescent="0.2">
      <c r="A13" s="43"/>
      <c r="B13" s="43"/>
      <c r="C13" s="43"/>
      <c r="D13" s="10"/>
      <c r="E13" s="11"/>
      <c r="F13" s="9" t="str">
        <f>IF(E13&gt;0,F$1-SUM(E$3:E13),"")</f>
        <v/>
      </c>
      <c r="G13" s="5"/>
      <c r="H13" s="5"/>
      <c r="I13" s="5"/>
      <c r="J13" s="6"/>
    </row>
  </sheetData>
  <mergeCells count="2">
    <mergeCell ref="A2:C13"/>
    <mergeCell ref="A1:E1"/>
  </mergeCells>
  <pageMargins left="0.7" right="0.7" top="0.75" bottom="0.75" header="0.3" footer="0.3"/>
  <pageSetup orientation="portrait" r:id="rId1"/>
  <headerFooter>
    <oddHeader>&amp;CRFA 2021-102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980B1C-66C7-4324-9F50-B369F2A35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A5490-7A87-4B58-B106-B7D57A4E4A6A}">
  <ds:schemaRefs>
    <ds:schemaRef ds:uri="http://purl.org/dc/elements/1.1/"/>
    <ds:schemaRef ds:uri="31c33541-f0e7-4482-9c8a-fb53b33b075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ee2a4f69-3a29-4b24-b170-d37fab3647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Recommendations</vt:lpstr>
      <vt:lpstr>manual tracking of funding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2024-01-17T16:44:16Z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GUID">
    <vt:lpwstr>97b90bbd-e180-4698-9aac-3e270af8d5e5</vt:lpwstr>
  </property>
  <property fmtid="{D5CDD505-2E9C-101B-9397-08002B2CF9AE}" pid="4" name="MediaServiceImageTags">
    <vt:lpwstr/>
  </property>
</Properties>
</file>