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3 Spreadsheets/2023-106 DC-DD/"/>
    </mc:Choice>
  </mc:AlternateContent>
  <xr:revisionPtr revIDLastSave="0" documentId="8_{B8C9F37D-4A02-4F97-BA1F-384BF2287BA5}" xr6:coauthVersionLast="47" xr6:coauthVersionMax="47" xr10:uidLastSave="{00000000-0000-0000-0000-000000000000}"/>
  <bookViews>
    <workbookView xWindow="28680" yWindow="-120" windowWidth="29040" windowHeight="15840" xr2:uid="{E1D53186-32DF-4236-908A-E029B742A4C7}"/>
  </bookViews>
  <sheets>
    <sheet name="enter scores" sheetId="1" r:id="rId1"/>
  </sheets>
  <definedNames>
    <definedName name="_xlnm.Print_Area" localSheetId="0">'enter scores'!$A$1:$J$65</definedName>
    <definedName name="_xlnm.Print_Titles" localSheetId="0">'enter scores'!$A:$A,'enter scores'!$1:$2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4" i="1" l="1"/>
  <c r="K63" i="1"/>
  <c r="J60" i="1"/>
  <c r="J61" i="1" s="1"/>
  <c r="H60" i="1"/>
  <c r="H61" i="1" s="1"/>
  <c r="G60" i="1"/>
  <c r="G61" i="1" s="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J14" i="1"/>
  <c r="I14" i="1"/>
  <c r="I60" i="1" s="1"/>
  <c r="I61" i="1" s="1"/>
  <c r="H14" i="1"/>
  <c r="G14" i="1"/>
  <c r="F14" i="1"/>
  <c r="F60" i="1" s="1"/>
  <c r="F61" i="1" s="1"/>
  <c r="E14" i="1"/>
  <c r="E60" i="1" s="1"/>
  <c r="E61" i="1" s="1"/>
  <c r="D14" i="1"/>
  <c r="D60" i="1" s="1"/>
  <c r="D61" i="1" s="1"/>
  <c r="C14" i="1"/>
  <c r="C60" i="1" s="1"/>
  <c r="K7" i="1"/>
  <c r="K6" i="1"/>
  <c r="K5" i="1"/>
  <c r="K4" i="1"/>
  <c r="C61" i="1" l="1"/>
  <c r="K61" i="1" s="1"/>
  <c r="K60" i="1"/>
</calcChain>
</file>

<file path=xl/sharedStrings.xml><?xml version="1.0" encoding="utf-8"?>
<sst xmlns="http://schemas.openxmlformats.org/spreadsheetml/2006/main" count="469" uniqueCount="96">
  <si>
    <t>Scoring Items</t>
  </si>
  <si>
    <t>Contributor/ Reporter</t>
  </si>
  <si>
    <t>2023-178CSN</t>
  </si>
  <si>
    <t>2023-179CSN</t>
  </si>
  <si>
    <t>2023-180CSN</t>
  </si>
  <si>
    <t>2023-181CSN</t>
  </si>
  <si>
    <t>2023-182CSN</t>
  </si>
  <si>
    <t>2023-183CSN</t>
  </si>
  <si>
    <t>2023-184CSN</t>
  </si>
  <si>
    <t>2023-185CGN</t>
  </si>
  <si>
    <t>COUNT</t>
  </si>
  <si>
    <t>Development Name</t>
  </si>
  <si>
    <t>Orchid Place</t>
  </si>
  <si>
    <t>Blue Coral Apartments</t>
  </si>
  <si>
    <t>The Vistas</t>
  </si>
  <si>
    <t>Brentwood Village</t>
  </si>
  <si>
    <t>Notre Communaute</t>
  </si>
  <si>
    <t>Lepley Road Apartments</t>
  </si>
  <si>
    <t>Sulzbacher Enterprise Village</t>
  </si>
  <si>
    <t>Gardens at Casa Familia</t>
  </si>
  <si>
    <t>Points Items</t>
  </si>
  <si>
    <t>Bookmarking Attachments prior to submission (Section Three, A.2.b.) (5 points)</t>
  </si>
  <si>
    <t>Lenard</t>
  </si>
  <si>
    <t>3.a.(4) Submission of Executive Director Certification of Non-Profit Entity Qualifications Form (Rev. 10-2021) stamped “Received” by the Corporation at least 14 Calendar Days prior to the Application Deadline AND stamped “Approved” prior to the Application Deadline (10 points)</t>
  </si>
  <si>
    <t>Mitch</t>
  </si>
  <si>
    <t>3.a.(5) Submission of Corporation-approved Pre-Application Meeting form that meets the requirements of the RFA (10 points)</t>
  </si>
  <si>
    <t>3.c.(2) Submission of Principal Disclosure Form that is either (a) stamped “Approved” at least 14 Calendar Days prior to the Application Deadline; or (b) stamped “Received” by the Corporation at least 14 Calendar Days prior to the Application Deadline AND stamped “Approved” prior to the Application Deadline (maximum of 5 points)</t>
  </si>
  <si>
    <t>C.2. Operating/Managing Experience (maximum of 40 points if DC Demographic and maximum of 45 points if DD Demographic)</t>
  </si>
  <si>
    <t>Elaine</t>
  </si>
  <si>
    <t>C.3.a. Access to Community-Based General Services (maximum of 20 points if DC Demographic and maximum of 30 points if DD Demographic)</t>
  </si>
  <si>
    <t>Ryan</t>
  </si>
  <si>
    <t>C.3.b. Access to Community-Based Services and Resources that Address Tenants’ Needs (maximum of 35 points)</t>
  </si>
  <si>
    <t>C.4.a. Assist Intended Residents in Meeting their Housing Stability  Needs, Goals and Expectations (maximum of 10 points)</t>
  </si>
  <si>
    <t>C.4.b. Assist Intended Residents in Meeting their Self-Sufficiency Needs, Goals and Expectations  (maximum of 10 points)</t>
  </si>
  <si>
    <t>Zach</t>
  </si>
  <si>
    <t>C.5. Involvement in the Local Homeless Resources Network (maximum of 15 points - for DC Demographic only)</t>
  </si>
  <si>
    <t>Total Points (maximum of 160 points)</t>
  </si>
  <si>
    <t>Eligibility Requirements</t>
  </si>
  <si>
    <t>Submission Requirements met (section Three, A.)</t>
  </si>
  <si>
    <t>Y</t>
  </si>
  <si>
    <t>2.a.  Demographic Commitment selected</t>
  </si>
  <si>
    <t>2.b. At least one Persons with a Disabling Condition population selected, if applicable</t>
  </si>
  <si>
    <t>n/a</t>
  </si>
  <si>
    <t>3.a.(1) Name of Applicant provided</t>
  </si>
  <si>
    <t>3.a.(2) Evidence Applicant is a legally formed entity qualified to do business in the state of Florida as of the Application Deadline provided</t>
  </si>
  <si>
    <t>3.a. Evidence Applicant qualifies as a Non-Profit Applicant provided</t>
  </si>
  <si>
    <t>N</t>
  </si>
  <si>
    <t>3.a.(6) Documentation that the Applicant informed the jurisdiction’s Local Continuum of Care lead agency head of its intent to apply for funding to develop housing pursuant to this RFA provided, if applicable</t>
  </si>
  <si>
    <t>3.b.(1) Name of Each Developer provided</t>
  </si>
  <si>
    <t>3.b.(2) Evidence that each Developer entity is a legally formed entity qualified to do business in the state of Florida as of the Application Deadline provided</t>
  </si>
  <si>
    <t>3.b.(3) Developer Experience Requirement met</t>
  </si>
  <si>
    <t>3.c.(1) Principals for Applicant and Developer(s) Disclosure Form provided and meets requirements</t>
  </si>
  <si>
    <t>3.d. Name and contact information of Management Company provided</t>
  </si>
  <si>
    <t>3.e. Community-Based Board of Directors Requirement met</t>
  </si>
  <si>
    <t>3.f.(1) Authorized Principal Representative provided and meets requirements</t>
  </si>
  <si>
    <t>4.a. Name of Proposed Development provided</t>
  </si>
  <si>
    <t>4.c.(1) Development Type provided</t>
  </si>
  <si>
    <t>4.c.(2) Unit Characteristic Chart reflecting the breakdown of number of units associated with each Development Type and ESS/Non-ESS provided</t>
  </si>
  <si>
    <t>5.a. County identified</t>
  </si>
  <si>
    <t>5.b. Address of Development Site provided</t>
  </si>
  <si>
    <t>5.c. Question whether a Scattered Sites Development answered</t>
  </si>
  <si>
    <t>5.c. Confirmation of no more than three Scattered Sites provided</t>
  </si>
  <si>
    <t>5.d.(1) Development Location Point provided</t>
  </si>
  <si>
    <t>5.d.(2) Latitude and Longitude Coordinates for any Scattered Sites provided, if applicable</t>
  </si>
  <si>
    <t>6.a. Total Number of Units provided and within limits</t>
  </si>
  <si>
    <t>6.c.(1) Minimum Set-Aside election provided</t>
  </si>
  <si>
    <t>6.c.(2) Total Set-Aside Breakdown Chart properly completed</t>
  </si>
  <si>
    <t>6.d. Unit Mix provided and meets requirements</t>
  </si>
  <si>
    <t>6.e. Number of residential buildings provided</t>
  </si>
  <si>
    <t>7.a. Evidence of Site Control provided</t>
  </si>
  <si>
    <t>7.b.(1) Appropriate Zoning demonstrated</t>
  </si>
  <si>
    <t>7.b.(2) Availability of Water demonstrated</t>
  </si>
  <si>
    <t>7.b.(3) Availability of Sewer demonstrated</t>
  </si>
  <si>
    <t>8.d. Green Building Certification selected</t>
  </si>
  <si>
    <t>9. Housing Stability Services and Access to Community-Based Services Coordination Experience Requirements met</t>
  </si>
  <si>
    <t>10.a.(1) Applicant’s Housing Credit Request Amount provided</t>
  </si>
  <si>
    <t>Jade</t>
  </si>
  <si>
    <t>10.a. Applicant’s SAIL or Grant Request Amount provided</t>
  </si>
  <si>
    <t>10.c. Development Cost Pro Forma provided reflecting that sources equal or exceed uses</t>
  </si>
  <si>
    <t>11. Uniform Relocation Act questions answers, as applicable</t>
  </si>
  <si>
    <t>Total Development Cost Per Unit Limitation met (Section Five, A.1.)</t>
  </si>
  <si>
    <t>C.1.  Demographic Commitment description provided</t>
  </si>
  <si>
    <t>D.  Applicant Certification and Acknowledgement Form provided and meets requirements</t>
  </si>
  <si>
    <t>Verification of no prior acceptance to an invitation to enter credit underwriting for the same Development (Section Five, A.1.)</t>
  </si>
  <si>
    <t>Liz T</t>
  </si>
  <si>
    <t>Verification of no recent de-obligations (Section Five, A.1.)</t>
  </si>
  <si>
    <t>Financial Arrears Met  and Insurance Deficiency Requirement met (Section Five, A.1.)</t>
  </si>
  <si>
    <t>Kenny</t>
  </si>
  <si>
    <t>Minimum Total Score of 141 points is met?</t>
  </si>
  <si>
    <t>Yes or No</t>
  </si>
  <si>
    <t>All Eligibility Requirements Met?</t>
  </si>
  <si>
    <t>Tie-Breakers</t>
  </si>
  <si>
    <t>10.d. Qualifying Financial Assistance Funding Preference</t>
  </si>
  <si>
    <t>Florida Job Creation Preference (Item 3, of Exhibit C)</t>
  </si>
  <si>
    <t>Lottery Number</t>
  </si>
  <si>
    <t>Inspector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</si>
</sst>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11"/>
      <color theme="1"/>
      <name val="Calibri"/>
      <family val="2"/>
      <scheme val="minor"/>
    </font>
    <font>
      <sz val="10"/>
      <name val="Arial"/>
      <family val="2"/>
    </font>
    <font>
      <b/>
      <sz val="10"/>
      <color theme="1"/>
      <name val="Calibri"/>
      <family val="2"/>
      <scheme val="minor"/>
    </font>
    <font>
      <sz val="10"/>
      <color theme="1"/>
      <name val="Calibri"/>
      <family val="2"/>
      <scheme val="minor"/>
    </font>
    <font>
      <sz val="10"/>
      <name val="Calibri"/>
      <family val="2"/>
      <scheme val="minor"/>
    </font>
    <font>
      <sz val="10"/>
      <color rgb="FF0000FF"/>
      <name val="Calibri"/>
      <family val="2"/>
      <scheme val="minor"/>
    </font>
    <font>
      <sz val="10"/>
      <color rgb="FF000000"/>
      <name val="Calibri"/>
      <family val="2"/>
      <scheme val="minor"/>
    </font>
    <font>
      <sz val="10"/>
      <name val="Calibri"/>
      <family val="2"/>
    </font>
    <font>
      <sz val="10"/>
      <color theme="1"/>
      <name val="Calibri"/>
      <family val="2"/>
    </font>
    <font>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lightUp"/>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0" fontId="2" fillId="0" borderId="0"/>
    <xf numFmtId="0" fontId="2" fillId="0" borderId="0"/>
    <xf numFmtId="0" fontId="1" fillId="0" borderId="0"/>
  </cellStyleXfs>
  <cellXfs count="46">
    <xf numFmtId="0" fontId="0" fillId="0" borderId="0" xfId="0"/>
    <xf numFmtId="0" fontId="3" fillId="0" borderId="1" xfId="1" applyFont="1" applyBorder="1" applyAlignment="1">
      <alignment horizontal="left" vertical="center" wrapText="1"/>
    </xf>
    <xf numFmtId="0" fontId="3" fillId="0" borderId="1" xfId="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4" fillId="0" borderId="0" xfId="1" applyFont="1" applyAlignment="1">
      <alignment horizontal="center" vertical="center"/>
    </xf>
    <xf numFmtId="0" fontId="3" fillId="0" borderId="3" xfId="1" applyFont="1" applyBorder="1" applyAlignment="1">
      <alignment horizontal="center" vertical="center" wrapText="1"/>
    </xf>
    <xf numFmtId="0" fontId="3" fillId="0" borderId="0" xfId="1" applyFont="1" applyAlignment="1">
      <alignment horizontal="center" vertical="center"/>
    </xf>
    <xf numFmtId="0" fontId="3" fillId="2" borderId="4" xfId="1" applyFont="1" applyFill="1" applyBorder="1" applyAlignment="1">
      <alignment horizontal="left" vertical="center" wrapText="1"/>
    </xf>
    <xf numFmtId="0" fontId="3" fillId="2" borderId="4" xfId="1" applyFont="1" applyFill="1" applyBorder="1" applyAlignment="1">
      <alignment horizontal="center" vertical="center" wrapText="1"/>
    </xf>
    <xf numFmtId="0" fontId="3" fillId="2" borderId="4" xfId="1" applyFont="1" applyFill="1" applyBorder="1" applyAlignment="1">
      <alignment vertical="center" wrapText="1"/>
    </xf>
    <xf numFmtId="0" fontId="5" fillId="0" borderId="3" xfId="0" applyFont="1" applyBorder="1" applyAlignment="1">
      <alignment vertical="center" wrapText="1"/>
    </xf>
    <xf numFmtId="0" fontId="4" fillId="0" borderId="5" xfId="1" applyFont="1" applyBorder="1" applyAlignment="1">
      <alignment horizontal="center" vertical="center" wrapText="1"/>
    </xf>
    <xf numFmtId="0" fontId="6" fillId="0" borderId="3" xfId="1" applyFont="1" applyBorder="1" applyAlignment="1">
      <alignment horizontal="center" vertical="center" wrapText="1"/>
    </xf>
    <xf numFmtId="0" fontId="4" fillId="0" borderId="1" xfId="1" applyFont="1" applyBorder="1" applyAlignment="1">
      <alignment horizontal="center" vertical="center"/>
    </xf>
    <xf numFmtId="0" fontId="5" fillId="0" borderId="1" xfId="0" applyFont="1" applyBorder="1" applyAlignment="1">
      <alignment vertical="center" wrapText="1"/>
    </xf>
    <xf numFmtId="0" fontId="4" fillId="0" borderId="6" xfId="1" applyFont="1" applyBorder="1" applyAlignment="1">
      <alignment horizontal="center" vertical="center" wrapText="1"/>
    </xf>
    <xf numFmtId="0" fontId="4" fillId="0" borderId="3" xfId="1" applyFont="1" applyBorder="1" applyAlignment="1">
      <alignment horizontal="center" vertical="center" wrapText="1"/>
    </xf>
    <xf numFmtId="0" fontId="6" fillId="0" borderId="1" xfId="1" applyFont="1" applyBorder="1" applyAlignment="1">
      <alignment horizontal="center" vertical="center" wrapText="1"/>
    </xf>
    <xf numFmtId="0" fontId="4" fillId="3" borderId="1" xfId="1" applyFont="1" applyFill="1" applyBorder="1" applyAlignment="1">
      <alignment horizontal="center" vertical="center"/>
    </xf>
    <xf numFmtId="0" fontId="7" fillId="0" borderId="1" xfId="0" applyFont="1" applyBorder="1" applyAlignment="1">
      <alignment vertical="center" wrapText="1"/>
    </xf>
    <xf numFmtId="0" fontId="4" fillId="0" borderId="2" xfId="1" applyFont="1" applyBorder="1" applyAlignment="1">
      <alignment horizontal="center" vertical="center" wrapText="1"/>
    </xf>
    <xf numFmtId="0" fontId="8" fillId="0" borderId="1" xfId="0" applyFont="1" applyBorder="1" applyAlignment="1">
      <alignment vertical="center" wrapText="1"/>
    </xf>
    <xf numFmtId="0" fontId="4" fillId="0" borderId="1" xfId="1" applyFont="1" applyBorder="1" applyAlignment="1">
      <alignment horizontal="center" vertical="center" wrapText="1"/>
    </xf>
    <xf numFmtId="0" fontId="9" fillId="0" borderId="1" xfId="0" applyFont="1" applyBorder="1" applyAlignment="1">
      <alignment vertical="center" wrapText="1"/>
    </xf>
    <xf numFmtId="0" fontId="9" fillId="0" borderId="7" xfId="0" applyFont="1" applyBorder="1" applyAlignment="1">
      <alignment vertical="center" wrapText="1"/>
    </xf>
    <xf numFmtId="0" fontId="3" fillId="0" borderId="7" xfId="1" applyFont="1" applyBorder="1" applyAlignment="1">
      <alignment horizontal="left" vertical="center" wrapText="1"/>
    </xf>
    <xf numFmtId="0" fontId="3" fillId="0" borderId="8" xfId="1" applyFont="1" applyBorder="1" applyAlignment="1">
      <alignment horizontal="left" vertical="center" wrapText="1"/>
    </xf>
    <xf numFmtId="0" fontId="3" fillId="0" borderId="1" xfId="1" applyFont="1" applyBorder="1" applyAlignment="1">
      <alignment horizontal="center" vertical="center"/>
    </xf>
    <xf numFmtId="0" fontId="3" fillId="2" borderId="4" xfId="1" applyFont="1" applyFill="1" applyBorder="1" applyAlignment="1">
      <alignment horizontal="left" vertical="center"/>
    </xf>
    <xf numFmtId="0" fontId="4" fillId="2" borderId="4" xfId="1" applyFont="1" applyFill="1" applyBorder="1" applyAlignment="1">
      <alignment horizontal="center" vertical="center" wrapText="1"/>
    </xf>
    <xf numFmtId="0" fontId="4" fillId="0" borderId="2" xfId="1" applyFont="1" applyBorder="1" applyAlignment="1">
      <alignment horizontal="center" vertical="center"/>
    </xf>
    <xf numFmtId="0" fontId="4" fillId="0" borderId="6" xfId="1" applyFont="1" applyBorder="1" applyAlignment="1">
      <alignment horizontal="center" vertical="center"/>
    </xf>
    <xf numFmtId="0" fontId="4" fillId="0" borderId="3" xfId="1" applyFont="1" applyBorder="1" applyAlignment="1">
      <alignment horizontal="center" vertical="center"/>
    </xf>
    <xf numFmtId="0" fontId="5" fillId="0" borderId="1" xfId="2" applyFont="1" applyBorder="1" applyAlignment="1">
      <alignment vertical="center" wrapText="1"/>
    </xf>
    <xf numFmtId="0" fontId="4" fillId="0" borderId="9" xfId="1" applyFont="1" applyBorder="1" applyAlignment="1">
      <alignment horizontal="center" vertical="center" wrapText="1"/>
    </xf>
    <xf numFmtId="0" fontId="4" fillId="0" borderId="1" xfId="0" applyFont="1" applyBorder="1" applyAlignment="1">
      <alignment horizontal="left" vertical="center" wrapText="1"/>
    </xf>
    <xf numFmtId="0" fontId="3" fillId="0" borderId="7" xfId="0" applyFont="1" applyBorder="1" applyAlignment="1">
      <alignment vertical="center"/>
    </xf>
    <xf numFmtId="0" fontId="3" fillId="0" borderId="1" xfId="0" applyFont="1" applyBorder="1" applyAlignment="1">
      <alignment horizontal="left" vertical="center" wrapText="1"/>
    </xf>
    <xf numFmtId="0" fontId="4" fillId="2" borderId="4" xfId="1" applyFont="1" applyFill="1" applyBorder="1" applyAlignment="1">
      <alignment vertical="center" wrapText="1"/>
    </xf>
    <xf numFmtId="0" fontId="4" fillId="0" borderId="1" xfId="1" applyFont="1" applyBorder="1" applyAlignment="1">
      <alignment horizontal="left" vertical="center" wrapText="1"/>
    </xf>
    <xf numFmtId="0" fontId="4" fillId="0" borderId="1" xfId="3" applyFont="1" applyBorder="1" applyAlignment="1">
      <alignment horizontal="center" vertical="center"/>
    </xf>
    <xf numFmtId="0" fontId="10" fillId="0" borderId="0" xfId="1" applyFont="1" applyAlignment="1">
      <alignment horizontal="left" vertical="center" wrapText="1"/>
    </xf>
    <xf numFmtId="0" fontId="5" fillId="0" borderId="0" xfId="1" applyFont="1" applyAlignment="1">
      <alignment vertical="center" wrapText="1"/>
    </xf>
    <xf numFmtId="0" fontId="5" fillId="0" borderId="0" xfId="1" applyFont="1" applyAlignment="1">
      <alignment horizontal="center" vertical="center" wrapText="1"/>
    </xf>
    <xf numFmtId="0" fontId="4" fillId="0" borderId="0" xfId="1" applyFont="1" applyAlignment="1">
      <alignment horizontal="left" vertical="center" wrapText="1"/>
    </xf>
  </cellXfs>
  <cellStyles count="4">
    <cellStyle name="Normal" xfId="0" builtinId="0"/>
    <cellStyle name="Normal 2 2" xfId="2" xr:uid="{13CE6E7D-AF30-43CB-BA4C-E678C0F9A8C8}"/>
    <cellStyle name="Normal 3" xfId="1" xr:uid="{4D47FF21-B8ED-4C67-AD27-485BA660FC2E}"/>
    <cellStyle name="Normal 4" xfId="3" xr:uid="{D7FE415F-A7F3-4B67-B2B7-27DF1E7D8383}"/>
  </cellStyles>
  <dxfs count="4">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5E3CD-EBB2-45AA-B3A5-133B40AF8D6C}">
  <dimension ref="A1:K69"/>
  <sheetViews>
    <sheetView tabSelected="1" zoomScale="110" zoomScaleNormal="110" zoomScaleSheetLayoutView="100" workbookViewId="0">
      <pane xSplit="2" ySplit="2" topLeftCell="C3" activePane="bottomRight" state="frozen"/>
      <selection pane="topRight" activeCell="D1" sqref="D1"/>
      <selection pane="bottomLeft" activeCell="A3" sqref="A3"/>
      <selection pane="bottomRight" activeCell="C4" sqref="C4"/>
    </sheetView>
  </sheetViews>
  <sheetFormatPr defaultColWidth="8.85546875" defaultRowHeight="12.75" x14ac:dyDescent="0.2"/>
  <cols>
    <col min="1" max="1" width="51.5703125" style="45" customWidth="1"/>
    <col min="2" max="2" width="15.140625" style="5" customWidth="1"/>
    <col min="3" max="10" width="14.5703125" style="5" customWidth="1"/>
    <col min="11" max="16384" width="8.85546875" style="5"/>
  </cols>
  <sheetData>
    <row r="1" spans="1:11" x14ac:dyDescent="0.2">
      <c r="A1" s="1" t="s">
        <v>0</v>
      </c>
      <c r="B1" s="2" t="s">
        <v>1</v>
      </c>
      <c r="C1" s="3" t="s">
        <v>2</v>
      </c>
      <c r="D1" s="3" t="s">
        <v>3</v>
      </c>
      <c r="E1" s="3" t="s">
        <v>4</v>
      </c>
      <c r="F1" s="3" t="s">
        <v>5</v>
      </c>
      <c r="G1" s="3" t="s">
        <v>6</v>
      </c>
      <c r="H1" s="3" t="s">
        <v>7</v>
      </c>
      <c r="I1" s="3" t="s">
        <v>8</v>
      </c>
      <c r="J1" s="3" t="s">
        <v>9</v>
      </c>
      <c r="K1" s="4" t="s">
        <v>10</v>
      </c>
    </row>
    <row r="2" spans="1:11" s="7" customFormat="1" ht="38.25" x14ac:dyDescent="0.2">
      <c r="A2" s="3" t="s">
        <v>11</v>
      </c>
      <c r="B2" s="2"/>
      <c r="C2" s="3" t="s">
        <v>12</v>
      </c>
      <c r="D2" s="3" t="s">
        <v>13</v>
      </c>
      <c r="E2" s="3" t="s">
        <v>14</v>
      </c>
      <c r="F2" s="3" t="s">
        <v>15</v>
      </c>
      <c r="G2" s="3" t="s">
        <v>16</v>
      </c>
      <c r="H2" s="3" t="s">
        <v>17</v>
      </c>
      <c r="I2" s="3" t="s">
        <v>18</v>
      </c>
      <c r="J2" s="3" t="s">
        <v>19</v>
      </c>
      <c r="K2" s="6"/>
    </row>
    <row r="3" spans="1:11" s="7" customFormat="1" x14ac:dyDescent="0.2">
      <c r="A3" s="8" t="s">
        <v>20</v>
      </c>
      <c r="B3" s="9"/>
      <c r="C3" s="10"/>
      <c r="D3" s="10"/>
      <c r="E3" s="10"/>
      <c r="F3" s="10"/>
      <c r="G3" s="10"/>
      <c r="H3" s="10"/>
      <c r="I3" s="10"/>
      <c r="J3" s="10"/>
      <c r="K3" s="10"/>
    </row>
    <row r="4" spans="1:11" s="7" customFormat="1" ht="25.5" x14ac:dyDescent="0.2">
      <c r="A4" s="11" t="s">
        <v>21</v>
      </c>
      <c r="B4" s="12" t="s">
        <v>22</v>
      </c>
      <c r="C4" s="13">
        <v>5</v>
      </c>
      <c r="D4" s="13">
        <v>5</v>
      </c>
      <c r="E4" s="13">
        <v>5</v>
      </c>
      <c r="F4" s="13">
        <v>5</v>
      </c>
      <c r="G4" s="13">
        <v>5</v>
      </c>
      <c r="H4" s="13">
        <v>5</v>
      </c>
      <c r="I4" s="13">
        <v>5</v>
      </c>
      <c r="J4" s="13">
        <v>5</v>
      </c>
      <c r="K4" s="14">
        <f>COUNTIF(C4:J4,"=0")</f>
        <v>0</v>
      </c>
    </row>
    <row r="5" spans="1:11" ht="63.75" x14ac:dyDescent="0.2">
      <c r="A5" s="15" t="s">
        <v>23</v>
      </c>
      <c r="B5" s="16" t="s">
        <v>24</v>
      </c>
      <c r="C5" s="13">
        <v>10</v>
      </c>
      <c r="D5" s="13">
        <v>10</v>
      </c>
      <c r="E5" s="13">
        <v>10</v>
      </c>
      <c r="F5" s="13">
        <v>10</v>
      </c>
      <c r="G5" s="13">
        <v>10</v>
      </c>
      <c r="H5" s="13">
        <v>10</v>
      </c>
      <c r="I5" s="13">
        <v>10</v>
      </c>
      <c r="J5" s="13">
        <v>10</v>
      </c>
      <c r="K5" s="14">
        <f t="shared" ref="K5:K12" si="0">COUNTIF(C5:J5,"=0")</f>
        <v>0</v>
      </c>
    </row>
    <row r="6" spans="1:11" ht="38.25" x14ac:dyDescent="0.2">
      <c r="A6" s="15" t="s">
        <v>25</v>
      </c>
      <c r="B6" s="16"/>
      <c r="C6" s="13">
        <v>10</v>
      </c>
      <c r="D6" s="13">
        <v>10</v>
      </c>
      <c r="E6" s="13">
        <v>0</v>
      </c>
      <c r="F6" s="13">
        <v>10</v>
      </c>
      <c r="G6" s="13">
        <v>10</v>
      </c>
      <c r="H6" s="13">
        <v>10</v>
      </c>
      <c r="I6" s="13">
        <v>10</v>
      </c>
      <c r="J6" s="13">
        <v>10</v>
      </c>
      <c r="K6" s="14">
        <f t="shared" si="0"/>
        <v>1</v>
      </c>
    </row>
    <row r="7" spans="1:11" ht="76.5" x14ac:dyDescent="0.2">
      <c r="A7" s="15" t="s">
        <v>26</v>
      </c>
      <c r="B7" s="17"/>
      <c r="C7" s="13">
        <v>5</v>
      </c>
      <c r="D7" s="13">
        <v>5</v>
      </c>
      <c r="E7" s="13">
        <v>5</v>
      </c>
      <c r="F7" s="13">
        <v>5</v>
      </c>
      <c r="G7" s="13">
        <v>5</v>
      </c>
      <c r="H7" s="13">
        <v>5</v>
      </c>
      <c r="I7" s="13">
        <v>5</v>
      </c>
      <c r="J7" s="13">
        <v>5</v>
      </c>
      <c r="K7" s="14">
        <f t="shared" si="0"/>
        <v>0</v>
      </c>
    </row>
    <row r="8" spans="1:11" ht="38.25" x14ac:dyDescent="0.2">
      <c r="A8" s="15" t="s">
        <v>27</v>
      </c>
      <c r="B8" s="12" t="s">
        <v>28</v>
      </c>
      <c r="C8" s="18">
        <v>38</v>
      </c>
      <c r="D8" s="18">
        <v>38</v>
      </c>
      <c r="E8" s="18">
        <v>20</v>
      </c>
      <c r="F8" s="18">
        <v>38</v>
      </c>
      <c r="G8" s="18">
        <v>38</v>
      </c>
      <c r="H8" s="18">
        <v>36</v>
      </c>
      <c r="I8" s="18">
        <v>36</v>
      </c>
      <c r="J8" s="18">
        <v>43</v>
      </c>
      <c r="K8" s="19"/>
    </row>
    <row r="9" spans="1:11" ht="38.25" x14ac:dyDescent="0.2">
      <c r="A9" s="20" t="s">
        <v>29</v>
      </c>
      <c r="B9" s="21" t="s">
        <v>30</v>
      </c>
      <c r="C9" s="18">
        <v>17</v>
      </c>
      <c r="D9" s="18">
        <v>19</v>
      </c>
      <c r="E9" s="18">
        <v>17</v>
      </c>
      <c r="F9" s="18">
        <v>17</v>
      </c>
      <c r="G9" s="18">
        <v>19</v>
      </c>
      <c r="H9" s="18">
        <v>16</v>
      </c>
      <c r="I9" s="18">
        <v>18</v>
      </c>
      <c r="J9" s="18">
        <v>28</v>
      </c>
      <c r="K9" s="19"/>
    </row>
    <row r="10" spans="1:11" ht="25.5" x14ac:dyDescent="0.2">
      <c r="A10" s="20" t="s">
        <v>31</v>
      </c>
      <c r="B10" s="17"/>
      <c r="C10" s="18">
        <v>33</v>
      </c>
      <c r="D10" s="18">
        <v>33</v>
      </c>
      <c r="E10" s="18">
        <v>28</v>
      </c>
      <c r="F10" s="18">
        <v>32</v>
      </c>
      <c r="G10" s="18">
        <v>34</v>
      </c>
      <c r="H10" s="18">
        <v>32</v>
      </c>
      <c r="I10" s="18">
        <v>27</v>
      </c>
      <c r="J10" s="18">
        <v>31</v>
      </c>
      <c r="K10" s="19"/>
    </row>
    <row r="11" spans="1:11" ht="38.25" x14ac:dyDescent="0.2">
      <c r="A11" s="22" t="s">
        <v>32</v>
      </c>
      <c r="B11" s="23" t="s">
        <v>28</v>
      </c>
      <c r="C11" s="18">
        <v>7</v>
      </c>
      <c r="D11" s="18">
        <v>8</v>
      </c>
      <c r="E11" s="18">
        <v>6</v>
      </c>
      <c r="F11" s="18">
        <v>7</v>
      </c>
      <c r="G11" s="18">
        <v>8</v>
      </c>
      <c r="H11" s="18">
        <v>8</v>
      </c>
      <c r="I11" s="18">
        <v>7</v>
      </c>
      <c r="J11" s="18">
        <v>8</v>
      </c>
      <c r="K11" s="19"/>
    </row>
    <row r="12" spans="1:11" ht="38.25" x14ac:dyDescent="0.2">
      <c r="A12" s="24" t="s">
        <v>33</v>
      </c>
      <c r="B12" s="21" t="s">
        <v>34</v>
      </c>
      <c r="C12" s="18">
        <v>4</v>
      </c>
      <c r="D12" s="18">
        <v>9</v>
      </c>
      <c r="E12" s="18">
        <v>4</v>
      </c>
      <c r="F12" s="18">
        <v>5</v>
      </c>
      <c r="G12" s="18">
        <v>9</v>
      </c>
      <c r="H12" s="18">
        <v>3</v>
      </c>
      <c r="I12" s="18">
        <v>6</v>
      </c>
      <c r="J12" s="18">
        <v>4</v>
      </c>
      <c r="K12" s="19"/>
    </row>
    <row r="13" spans="1:11" ht="25.5" x14ac:dyDescent="0.2">
      <c r="A13" s="25" t="s">
        <v>35</v>
      </c>
      <c r="B13" s="17"/>
      <c r="C13" s="18">
        <v>14</v>
      </c>
      <c r="D13" s="18">
        <v>14</v>
      </c>
      <c r="E13" s="18">
        <v>2</v>
      </c>
      <c r="F13" s="18">
        <v>9</v>
      </c>
      <c r="G13" s="18">
        <v>15</v>
      </c>
      <c r="H13" s="18">
        <v>5</v>
      </c>
      <c r="I13" s="18">
        <v>12</v>
      </c>
      <c r="J13" s="18"/>
      <c r="K13" s="19"/>
    </row>
    <row r="14" spans="1:11" s="7" customFormat="1" x14ac:dyDescent="0.2">
      <c r="A14" s="26" t="s">
        <v>36</v>
      </c>
      <c r="B14" s="27"/>
      <c r="C14" s="28">
        <f>IF(C12="","",SUM(C4:C13))</f>
        <v>143</v>
      </c>
      <c r="D14" s="28">
        <f t="shared" ref="D14:J14" si="1">IF(D12="","",SUM(D4:D13))</f>
        <v>151</v>
      </c>
      <c r="E14" s="28">
        <f t="shared" si="1"/>
        <v>97</v>
      </c>
      <c r="F14" s="28">
        <f t="shared" si="1"/>
        <v>138</v>
      </c>
      <c r="G14" s="28">
        <f t="shared" si="1"/>
        <v>153</v>
      </c>
      <c r="H14" s="28">
        <f t="shared" si="1"/>
        <v>130</v>
      </c>
      <c r="I14" s="28">
        <f t="shared" si="1"/>
        <v>136</v>
      </c>
      <c r="J14" s="28">
        <f t="shared" si="1"/>
        <v>144</v>
      </c>
      <c r="K14" s="19"/>
    </row>
    <row r="15" spans="1:11" x14ac:dyDescent="0.2">
      <c r="A15" s="29" t="s">
        <v>37</v>
      </c>
      <c r="B15" s="30"/>
      <c r="C15" s="30"/>
      <c r="D15" s="30"/>
      <c r="E15" s="30"/>
      <c r="F15" s="30"/>
      <c r="G15" s="30"/>
      <c r="H15" s="30"/>
      <c r="I15" s="30"/>
      <c r="J15" s="30"/>
      <c r="K15" s="30"/>
    </row>
    <row r="16" spans="1:11" x14ac:dyDescent="0.2">
      <c r="A16" s="15" t="s">
        <v>38</v>
      </c>
      <c r="B16" s="21" t="s">
        <v>22</v>
      </c>
      <c r="C16" s="18" t="s">
        <v>39</v>
      </c>
      <c r="D16" s="18" t="s">
        <v>39</v>
      </c>
      <c r="E16" s="18" t="s">
        <v>39</v>
      </c>
      <c r="F16" s="18" t="s">
        <v>39</v>
      </c>
      <c r="G16" s="18" t="s">
        <v>39</v>
      </c>
      <c r="H16" s="18" t="s">
        <v>39</v>
      </c>
      <c r="I16" s="18" t="s">
        <v>39</v>
      </c>
      <c r="J16" s="18" t="s">
        <v>39</v>
      </c>
      <c r="K16" s="14">
        <f t="shared" ref="K16:K64" si="2">COUNTIF(C16:J16,"N")</f>
        <v>0</v>
      </c>
    </row>
    <row r="17" spans="1:11" x14ac:dyDescent="0.2">
      <c r="A17" s="15" t="s">
        <v>40</v>
      </c>
      <c r="B17" s="16"/>
      <c r="C17" s="18" t="s">
        <v>39</v>
      </c>
      <c r="D17" s="18" t="s">
        <v>39</v>
      </c>
      <c r="E17" s="18" t="s">
        <v>39</v>
      </c>
      <c r="F17" s="18" t="s">
        <v>39</v>
      </c>
      <c r="G17" s="18" t="s">
        <v>39</v>
      </c>
      <c r="H17" s="18" t="s">
        <v>39</v>
      </c>
      <c r="I17" s="18" t="s">
        <v>39</v>
      </c>
      <c r="J17" s="18" t="s">
        <v>39</v>
      </c>
      <c r="K17" s="14">
        <f t="shared" si="2"/>
        <v>0</v>
      </c>
    </row>
    <row r="18" spans="1:11" ht="25.5" x14ac:dyDescent="0.2">
      <c r="A18" s="22" t="s">
        <v>41</v>
      </c>
      <c r="B18" s="17"/>
      <c r="C18" s="18" t="s">
        <v>39</v>
      </c>
      <c r="D18" s="18" t="s">
        <v>39</v>
      </c>
      <c r="E18" s="18" t="s">
        <v>39</v>
      </c>
      <c r="F18" s="18" t="s">
        <v>39</v>
      </c>
      <c r="G18" s="18" t="s">
        <v>39</v>
      </c>
      <c r="H18" s="18" t="s">
        <v>39</v>
      </c>
      <c r="I18" s="18" t="s">
        <v>39</v>
      </c>
      <c r="J18" s="18" t="s">
        <v>42</v>
      </c>
      <c r="K18" s="14">
        <f t="shared" si="2"/>
        <v>0</v>
      </c>
    </row>
    <row r="19" spans="1:11" x14ac:dyDescent="0.2">
      <c r="A19" s="15" t="s">
        <v>43</v>
      </c>
      <c r="B19" s="31" t="s">
        <v>24</v>
      </c>
      <c r="C19" s="18" t="s">
        <v>39</v>
      </c>
      <c r="D19" s="18" t="s">
        <v>39</v>
      </c>
      <c r="E19" s="18" t="s">
        <v>39</v>
      </c>
      <c r="F19" s="18" t="s">
        <v>39</v>
      </c>
      <c r="G19" s="18" t="s">
        <v>39</v>
      </c>
      <c r="H19" s="18" t="s">
        <v>39</v>
      </c>
      <c r="I19" s="18" t="s">
        <v>39</v>
      </c>
      <c r="J19" s="18" t="s">
        <v>39</v>
      </c>
      <c r="K19" s="14">
        <f t="shared" si="2"/>
        <v>0</v>
      </c>
    </row>
    <row r="20" spans="1:11" ht="38.25" x14ac:dyDescent="0.2">
      <c r="A20" s="15" t="s">
        <v>44</v>
      </c>
      <c r="B20" s="32"/>
      <c r="C20" s="18" t="s">
        <v>39</v>
      </c>
      <c r="D20" s="18" t="s">
        <v>39</v>
      </c>
      <c r="E20" s="18" t="s">
        <v>39</v>
      </c>
      <c r="F20" s="18" t="s">
        <v>39</v>
      </c>
      <c r="G20" s="18" t="s">
        <v>39</v>
      </c>
      <c r="H20" s="18" t="s">
        <v>39</v>
      </c>
      <c r="I20" s="18" t="s">
        <v>39</v>
      </c>
      <c r="J20" s="18" t="s">
        <v>39</v>
      </c>
      <c r="K20" s="14">
        <f t="shared" si="2"/>
        <v>0</v>
      </c>
    </row>
    <row r="21" spans="1:11" ht="25.5" x14ac:dyDescent="0.2">
      <c r="A21" s="15" t="s">
        <v>45</v>
      </c>
      <c r="B21" s="32"/>
      <c r="C21" s="18" t="s">
        <v>39</v>
      </c>
      <c r="D21" s="18" t="s">
        <v>39</v>
      </c>
      <c r="E21" s="18" t="s">
        <v>46</v>
      </c>
      <c r="F21" s="18" t="s">
        <v>39</v>
      </c>
      <c r="G21" s="18" t="s">
        <v>39</v>
      </c>
      <c r="H21" s="18" t="s">
        <v>39</v>
      </c>
      <c r="I21" s="18" t="s">
        <v>39</v>
      </c>
      <c r="J21" s="18" t="s">
        <v>39</v>
      </c>
      <c r="K21" s="14">
        <f t="shared" si="2"/>
        <v>1</v>
      </c>
    </row>
    <row r="22" spans="1:11" ht="51" x14ac:dyDescent="0.2">
      <c r="A22" s="15" t="s">
        <v>47</v>
      </c>
      <c r="B22" s="32"/>
      <c r="C22" s="18" t="s">
        <v>39</v>
      </c>
      <c r="D22" s="18" t="s">
        <v>39</v>
      </c>
      <c r="E22" s="18" t="s">
        <v>39</v>
      </c>
      <c r="F22" s="18" t="s">
        <v>39</v>
      </c>
      <c r="G22" s="18" t="s">
        <v>39</v>
      </c>
      <c r="H22" s="18" t="s">
        <v>39</v>
      </c>
      <c r="I22" s="18" t="s">
        <v>39</v>
      </c>
      <c r="J22" s="18" t="s">
        <v>39</v>
      </c>
      <c r="K22" s="14">
        <f t="shared" si="2"/>
        <v>0</v>
      </c>
    </row>
    <row r="23" spans="1:11" x14ac:dyDescent="0.2">
      <c r="A23" s="15" t="s">
        <v>48</v>
      </c>
      <c r="B23" s="32"/>
      <c r="C23" s="18" t="s">
        <v>39</v>
      </c>
      <c r="D23" s="18" t="s">
        <v>39</v>
      </c>
      <c r="E23" s="18" t="s">
        <v>39</v>
      </c>
      <c r="F23" s="18" t="s">
        <v>39</v>
      </c>
      <c r="G23" s="18" t="s">
        <v>39</v>
      </c>
      <c r="H23" s="18" t="s">
        <v>39</v>
      </c>
      <c r="I23" s="18" t="s">
        <v>39</v>
      </c>
      <c r="J23" s="18" t="s">
        <v>39</v>
      </c>
      <c r="K23" s="14">
        <f t="shared" si="2"/>
        <v>0</v>
      </c>
    </row>
    <row r="24" spans="1:11" ht="38.25" x14ac:dyDescent="0.2">
      <c r="A24" s="15" t="s">
        <v>49</v>
      </c>
      <c r="B24" s="32"/>
      <c r="C24" s="18" t="s">
        <v>39</v>
      </c>
      <c r="D24" s="18" t="s">
        <v>39</v>
      </c>
      <c r="E24" s="18" t="s">
        <v>39</v>
      </c>
      <c r="F24" s="18" t="s">
        <v>39</v>
      </c>
      <c r="G24" s="18" t="s">
        <v>39</v>
      </c>
      <c r="H24" s="18" t="s">
        <v>39</v>
      </c>
      <c r="I24" s="18" t="s">
        <v>39</v>
      </c>
      <c r="J24" s="18" t="s">
        <v>39</v>
      </c>
      <c r="K24" s="14">
        <f t="shared" si="2"/>
        <v>0</v>
      </c>
    </row>
    <row r="25" spans="1:11" x14ac:dyDescent="0.2">
      <c r="A25" s="15" t="s">
        <v>50</v>
      </c>
      <c r="B25" s="32"/>
      <c r="C25" s="18" t="s">
        <v>39</v>
      </c>
      <c r="D25" s="18" t="s">
        <v>39</v>
      </c>
      <c r="E25" s="18" t="s">
        <v>39</v>
      </c>
      <c r="F25" s="18" t="s">
        <v>39</v>
      </c>
      <c r="G25" s="18" t="s">
        <v>39</v>
      </c>
      <c r="H25" s="18" t="s">
        <v>39</v>
      </c>
      <c r="I25" s="18" t="s">
        <v>39</v>
      </c>
      <c r="J25" s="18" t="s">
        <v>39</v>
      </c>
      <c r="K25" s="14">
        <f t="shared" si="2"/>
        <v>0</v>
      </c>
    </row>
    <row r="26" spans="1:11" ht="25.5" x14ac:dyDescent="0.2">
      <c r="A26" s="15" t="s">
        <v>51</v>
      </c>
      <c r="B26" s="32"/>
      <c r="C26" s="18" t="s">
        <v>39</v>
      </c>
      <c r="D26" s="18" t="s">
        <v>39</v>
      </c>
      <c r="E26" s="18" t="s">
        <v>39</v>
      </c>
      <c r="F26" s="18" t="s">
        <v>39</v>
      </c>
      <c r="G26" s="18" t="s">
        <v>39</v>
      </c>
      <c r="H26" s="18" t="s">
        <v>39</v>
      </c>
      <c r="I26" s="18" t="s">
        <v>39</v>
      </c>
      <c r="J26" s="18" t="s">
        <v>39</v>
      </c>
      <c r="K26" s="14">
        <f t="shared" si="2"/>
        <v>0</v>
      </c>
    </row>
    <row r="27" spans="1:11" ht="25.5" x14ac:dyDescent="0.2">
      <c r="A27" s="15" t="s">
        <v>52</v>
      </c>
      <c r="B27" s="32"/>
      <c r="C27" s="18" t="s">
        <v>39</v>
      </c>
      <c r="D27" s="18" t="s">
        <v>39</v>
      </c>
      <c r="E27" s="18" t="s">
        <v>39</v>
      </c>
      <c r="F27" s="18" t="s">
        <v>39</v>
      </c>
      <c r="G27" s="18" t="s">
        <v>39</v>
      </c>
      <c r="H27" s="18" t="s">
        <v>39</v>
      </c>
      <c r="I27" s="18" t="s">
        <v>39</v>
      </c>
      <c r="J27" s="18" t="s">
        <v>39</v>
      </c>
      <c r="K27" s="14">
        <f t="shared" si="2"/>
        <v>0</v>
      </c>
    </row>
    <row r="28" spans="1:11" x14ac:dyDescent="0.2">
      <c r="A28" s="15" t="s">
        <v>53</v>
      </c>
      <c r="B28" s="32"/>
      <c r="C28" s="18" t="s">
        <v>39</v>
      </c>
      <c r="D28" s="18" t="s">
        <v>39</v>
      </c>
      <c r="E28" s="18" t="s">
        <v>39</v>
      </c>
      <c r="F28" s="18" t="s">
        <v>39</v>
      </c>
      <c r="G28" s="18" t="s">
        <v>39</v>
      </c>
      <c r="H28" s="18" t="s">
        <v>39</v>
      </c>
      <c r="I28" s="18" t="s">
        <v>39</v>
      </c>
      <c r="J28" s="18" t="s">
        <v>39</v>
      </c>
      <c r="K28" s="14">
        <f t="shared" si="2"/>
        <v>0</v>
      </c>
    </row>
    <row r="29" spans="1:11" ht="25.5" x14ac:dyDescent="0.2">
      <c r="A29" s="15" t="s">
        <v>54</v>
      </c>
      <c r="B29" s="33"/>
      <c r="C29" s="18" t="s">
        <v>39</v>
      </c>
      <c r="D29" s="18" t="s">
        <v>39</v>
      </c>
      <c r="E29" s="18" t="s">
        <v>39</v>
      </c>
      <c r="F29" s="18" t="s">
        <v>39</v>
      </c>
      <c r="G29" s="18" t="s">
        <v>39</v>
      </c>
      <c r="H29" s="18" t="s">
        <v>39</v>
      </c>
      <c r="I29" s="18" t="s">
        <v>39</v>
      </c>
      <c r="J29" s="18" t="s">
        <v>39</v>
      </c>
      <c r="K29" s="14">
        <f t="shared" si="2"/>
        <v>0</v>
      </c>
    </row>
    <row r="30" spans="1:11" x14ac:dyDescent="0.2">
      <c r="A30" s="15" t="s">
        <v>55</v>
      </c>
      <c r="B30" s="31" t="s">
        <v>22</v>
      </c>
      <c r="C30" s="18" t="s">
        <v>39</v>
      </c>
      <c r="D30" s="18" t="s">
        <v>39</v>
      </c>
      <c r="E30" s="18" t="s">
        <v>39</v>
      </c>
      <c r="F30" s="18" t="s">
        <v>39</v>
      </c>
      <c r="G30" s="18" t="s">
        <v>39</v>
      </c>
      <c r="H30" s="18" t="s">
        <v>39</v>
      </c>
      <c r="I30" s="18" t="s">
        <v>39</v>
      </c>
      <c r="J30" s="18" t="s">
        <v>39</v>
      </c>
      <c r="K30" s="14">
        <f t="shared" si="2"/>
        <v>0</v>
      </c>
    </row>
    <row r="31" spans="1:11" x14ac:dyDescent="0.2">
      <c r="A31" s="15" t="s">
        <v>56</v>
      </c>
      <c r="B31" s="32"/>
      <c r="C31" s="18" t="s">
        <v>39</v>
      </c>
      <c r="D31" s="18" t="s">
        <v>39</v>
      </c>
      <c r="E31" s="18" t="s">
        <v>39</v>
      </c>
      <c r="F31" s="18" t="s">
        <v>39</v>
      </c>
      <c r="G31" s="18" t="s">
        <v>39</v>
      </c>
      <c r="H31" s="18" t="s">
        <v>39</v>
      </c>
      <c r="I31" s="18" t="s">
        <v>39</v>
      </c>
      <c r="J31" s="18" t="s">
        <v>39</v>
      </c>
      <c r="K31" s="14">
        <f t="shared" si="2"/>
        <v>0</v>
      </c>
    </row>
    <row r="32" spans="1:11" ht="38.25" x14ac:dyDescent="0.2">
      <c r="A32" s="15" t="s">
        <v>57</v>
      </c>
      <c r="B32" s="32"/>
      <c r="C32" s="18" t="s">
        <v>39</v>
      </c>
      <c r="D32" s="18" t="s">
        <v>39</v>
      </c>
      <c r="E32" s="18" t="s">
        <v>39</v>
      </c>
      <c r="F32" s="18" t="s">
        <v>39</v>
      </c>
      <c r="G32" s="18" t="s">
        <v>39</v>
      </c>
      <c r="H32" s="18" t="s">
        <v>39</v>
      </c>
      <c r="I32" s="18" t="s">
        <v>39</v>
      </c>
      <c r="J32" s="18" t="s">
        <v>39</v>
      </c>
      <c r="K32" s="14">
        <f t="shared" si="2"/>
        <v>0</v>
      </c>
    </row>
    <row r="33" spans="1:11" x14ac:dyDescent="0.2">
      <c r="A33" s="15" t="s">
        <v>58</v>
      </c>
      <c r="B33" s="32"/>
      <c r="C33" s="18" t="s">
        <v>39</v>
      </c>
      <c r="D33" s="18" t="s">
        <v>39</v>
      </c>
      <c r="E33" s="18" t="s">
        <v>39</v>
      </c>
      <c r="F33" s="18" t="s">
        <v>39</v>
      </c>
      <c r="G33" s="18" t="s">
        <v>39</v>
      </c>
      <c r="H33" s="18" t="s">
        <v>39</v>
      </c>
      <c r="I33" s="18" t="s">
        <v>39</v>
      </c>
      <c r="J33" s="18" t="s">
        <v>39</v>
      </c>
      <c r="K33" s="14">
        <f t="shared" si="2"/>
        <v>0</v>
      </c>
    </row>
    <row r="34" spans="1:11" x14ac:dyDescent="0.2">
      <c r="A34" s="15" t="s">
        <v>59</v>
      </c>
      <c r="B34" s="32"/>
      <c r="C34" s="18" t="s">
        <v>39</v>
      </c>
      <c r="D34" s="18" t="s">
        <v>39</v>
      </c>
      <c r="E34" s="18" t="s">
        <v>39</v>
      </c>
      <c r="F34" s="18" t="s">
        <v>39</v>
      </c>
      <c r="G34" s="18" t="s">
        <v>39</v>
      </c>
      <c r="H34" s="18" t="s">
        <v>39</v>
      </c>
      <c r="I34" s="18" t="s">
        <v>39</v>
      </c>
      <c r="J34" s="18" t="s">
        <v>39</v>
      </c>
      <c r="K34" s="14">
        <f t="shared" si="2"/>
        <v>0</v>
      </c>
    </row>
    <row r="35" spans="1:11" x14ac:dyDescent="0.2">
      <c r="A35" s="15" t="s">
        <v>60</v>
      </c>
      <c r="B35" s="32"/>
      <c r="C35" s="18" t="s">
        <v>39</v>
      </c>
      <c r="D35" s="18" t="s">
        <v>39</v>
      </c>
      <c r="E35" s="18" t="s">
        <v>39</v>
      </c>
      <c r="F35" s="18" t="s">
        <v>39</v>
      </c>
      <c r="G35" s="18" t="s">
        <v>39</v>
      </c>
      <c r="H35" s="18" t="s">
        <v>39</v>
      </c>
      <c r="I35" s="18" t="s">
        <v>39</v>
      </c>
      <c r="J35" s="18" t="s">
        <v>39</v>
      </c>
      <c r="K35" s="14">
        <f t="shared" si="2"/>
        <v>0</v>
      </c>
    </row>
    <row r="36" spans="1:11" ht="25.5" x14ac:dyDescent="0.2">
      <c r="A36" s="15" t="s">
        <v>61</v>
      </c>
      <c r="B36" s="32"/>
      <c r="C36" s="18" t="s">
        <v>39</v>
      </c>
      <c r="D36" s="18" t="s">
        <v>39</v>
      </c>
      <c r="E36" s="18" t="s">
        <v>39</v>
      </c>
      <c r="F36" s="18" t="s">
        <v>39</v>
      </c>
      <c r="G36" s="18" t="s">
        <v>39</v>
      </c>
      <c r="H36" s="18" t="s">
        <v>39</v>
      </c>
      <c r="I36" s="18" t="s">
        <v>39</v>
      </c>
      <c r="J36" s="18" t="s">
        <v>39</v>
      </c>
      <c r="K36" s="14">
        <f t="shared" si="2"/>
        <v>0</v>
      </c>
    </row>
    <row r="37" spans="1:11" x14ac:dyDescent="0.2">
      <c r="A37" s="15" t="s">
        <v>62</v>
      </c>
      <c r="B37" s="32"/>
      <c r="C37" s="18" t="s">
        <v>39</v>
      </c>
      <c r="D37" s="18" t="s">
        <v>39</v>
      </c>
      <c r="E37" s="18" t="s">
        <v>39</v>
      </c>
      <c r="F37" s="18" t="s">
        <v>39</v>
      </c>
      <c r="G37" s="18" t="s">
        <v>39</v>
      </c>
      <c r="H37" s="18" t="s">
        <v>39</v>
      </c>
      <c r="I37" s="18" t="s">
        <v>39</v>
      </c>
      <c r="J37" s="18" t="s">
        <v>39</v>
      </c>
      <c r="K37" s="14">
        <f t="shared" si="2"/>
        <v>0</v>
      </c>
    </row>
    <row r="38" spans="1:11" ht="25.5" x14ac:dyDescent="0.2">
      <c r="A38" s="15" t="s">
        <v>63</v>
      </c>
      <c r="B38" s="32"/>
      <c r="C38" s="18" t="s">
        <v>39</v>
      </c>
      <c r="D38" s="18" t="s">
        <v>39</v>
      </c>
      <c r="E38" s="18" t="s">
        <v>39</v>
      </c>
      <c r="F38" s="18" t="s">
        <v>39</v>
      </c>
      <c r="G38" s="18" t="s">
        <v>39</v>
      </c>
      <c r="H38" s="18" t="s">
        <v>39</v>
      </c>
      <c r="I38" s="18" t="s">
        <v>39</v>
      </c>
      <c r="J38" s="18" t="s">
        <v>39</v>
      </c>
      <c r="K38" s="14">
        <f t="shared" si="2"/>
        <v>0</v>
      </c>
    </row>
    <row r="39" spans="1:11" x14ac:dyDescent="0.2">
      <c r="A39" s="15" t="s">
        <v>64</v>
      </c>
      <c r="B39" s="32"/>
      <c r="C39" s="18" t="s">
        <v>39</v>
      </c>
      <c r="D39" s="18" t="s">
        <v>39</v>
      </c>
      <c r="E39" s="18" t="s">
        <v>39</v>
      </c>
      <c r="F39" s="18" t="s">
        <v>39</v>
      </c>
      <c r="G39" s="18" t="s">
        <v>39</v>
      </c>
      <c r="H39" s="18" t="s">
        <v>39</v>
      </c>
      <c r="I39" s="18" t="s">
        <v>39</v>
      </c>
      <c r="J39" s="18" t="s">
        <v>39</v>
      </c>
      <c r="K39" s="14">
        <f t="shared" si="2"/>
        <v>0</v>
      </c>
    </row>
    <row r="40" spans="1:11" x14ac:dyDescent="0.2">
      <c r="A40" s="15" t="s">
        <v>65</v>
      </c>
      <c r="B40" s="32"/>
      <c r="C40" s="18" t="s">
        <v>39</v>
      </c>
      <c r="D40" s="18" t="s">
        <v>39</v>
      </c>
      <c r="E40" s="18" t="s">
        <v>39</v>
      </c>
      <c r="F40" s="18" t="s">
        <v>39</v>
      </c>
      <c r="G40" s="18" t="s">
        <v>39</v>
      </c>
      <c r="H40" s="18" t="s">
        <v>39</v>
      </c>
      <c r="I40" s="18" t="s">
        <v>39</v>
      </c>
      <c r="J40" s="18" t="s">
        <v>39</v>
      </c>
      <c r="K40" s="14">
        <f t="shared" si="2"/>
        <v>0</v>
      </c>
    </row>
    <row r="41" spans="1:11" x14ac:dyDescent="0.2">
      <c r="A41" s="15" t="s">
        <v>66</v>
      </c>
      <c r="B41" s="32"/>
      <c r="C41" s="18" t="s">
        <v>39</v>
      </c>
      <c r="D41" s="18" t="s">
        <v>39</v>
      </c>
      <c r="E41" s="18" t="s">
        <v>39</v>
      </c>
      <c r="F41" s="18" t="s">
        <v>39</v>
      </c>
      <c r="G41" s="18" t="s">
        <v>39</v>
      </c>
      <c r="H41" s="18" t="s">
        <v>39</v>
      </c>
      <c r="I41" s="18" t="s">
        <v>39</v>
      </c>
      <c r="J41" s="18" t="s">
        <v>39</v>
      </c>
      <c r="K41" s="14">
        <f t="shared" si="2"/>
        <v>0</v>
      </c>
    </row>
    <row r="42" spans="1:11" x14ac:dyDescent="0.2">
      <c r="A42" s="15" t="s">
        <v>67</v>
      </c>
      <c r="B42" s="32"/>
      <c r="C42" s="18" t="s">
        <v>39</v>
      </c>
      <c r="D42" s="18" t="s">
        <v>39</v>
      </c>
      <c r="E42" s="18" t="s">
        <v>39</v>
      </c>
      <c r="F42" s="18" t="s">
        <v>39</v>
      </c>
      <c r="G42" s="18" t="s">
        <v>39</v>
      </c>
      <c r="H42" s="18" t="s">
        <v>39</v>
      </c>
      <c r="I42" s="18" t="s">
        <v>39</v>
      </c>
      <c r="J42" s="18" t="s">
        <v>39</v>
      </c>
      <c r="K42" s="14">
        <f t="shared" si="2"/>
        <v>0</v>
      </c>
    </row>
    <row r="43" spans="1:11" x14ac:dyDescent="0.2">
      <c r="A43" s="15" t="s">
        <v>68</v>
      </c>
      <c r="B43" s="32"/>
      <c r="C43" s="18" t="s">
        <v>39</v>
      </c>
      <c r="D43" s="18" t="s">
        <v>39</v>
      </c>
      <c r="E43" s="18" t="s">
        <v>39</v>
      </c>
      <c r="F43" s="18" t="s">
        <v>39</v>
      </c>
      <c r="G43" s="18" t="s">
        <v>39</v>
      </c>
      <c r="H43" s="18" t="s">
        <v>39</v>
      </c>
      <c r="I43" s="18" t="s">
        <v>39</v>
      </c>
      <c r="J43" s="18" t="s">
        <v>39</v>
      </c>
      <c r="K43" s="14">
        <f t="shared" si="2"/>
        <v>0</v>
      </c>
    </row>
    <row r="44" spans="1:11" x14ac:dyDescent="0.2">
      <c r="A44" s="15" t="s">
        <v>69</v>
      </c>
      <c r="B44" s="32"/>
      <c r="C44" s="18" t="s">
        <v>39</v>
      </c>
      <c r="D44" s="18" t="s">
        <v>39</v>
      </c>
      <c r="E44" s="18" t="s">
        <v>39</v>
      </c>
      <c r="F44" s="18" t="s">
        <v>39</v>
      </c>
      <c r="G44" s="18" t="s">
        <v>39</v>
      </c>
      <c r="H44" s="18" t="s">
        <v>39</v>
      </c>
      <c r="I44" s="18" t="s">
        <v>39</v>
      </c>
      <c r="J44" s="18" t="s">
        <v>39</v>
      </c>
      <c r="K44" s="14">
        <f t="shared" si="2"/>
        <v>0</v>
      </c>
    </row>
    <row r="45" spans="1:11" x14ac:dyDescent="0.2">
      <c r="A45" s="34" t="s">
        <v>70</v>
      </c>
      <c r="B45" s="32"/>
      <c r="C45" s="18" t="s">
        <v>39</v>
      </c>
      <c r="D45" s="18" t="s">
        <v>39</v>
      </c>
      <c r="E45" s="18" t="s">
        <v>39</v>
      </c>
      <c r="F45" s="18" t="s">
        <v>39</v>
      </c>
      <c r="G45" s="18" t="s">
        <v>39</v>
      </c>
      <c r="H45" s="18" t="s">
        <v>39</v>
      </c>
      <c r="I45" s="18" t="s">
        <v>39</v>
      </c>
      <c r="J45" s="18" t="s">
        <v>39</v>
      </c>
      <c r="K45" s="14">
        <f t="shared" si="2"/>
        <v>0</v>
      </c>
    </row>
    <row r="46" spans="1:11" x14ac:dyDescent="0.2">
      <c r="A46" s="34" t="s">
        <v>71</v>
      </c>
      <c r="B46" s="32"/>
      <c r="C46" s="18" t="s">
        <v>39</v>
      </c>
      <c r="D46" s="18" t="s">
        <v>39</v>
      </c>
      <c r="E46" s="18" t="s">
        <v>39</v>
      </c>
      <c r="F46" s="18" t="s">
        <v>39</v>
      </c>
      <c r="G46" s="18" t="s">
        <v>39</v>
      </c>
      <c r="H46" s="18" t="s">
        <v>39</v>
      </c>
      <c r="I46" s="18" t="s">
        <v>39</v>
      </c>
      <c r="J46" s="18" t="s">
        <v>39</v>
      </c>
      <c r="K46" s="14">
        <f t="shared" si="2"/>
        <v>0</v>
      </c>
    </row>
    <row r="47" spans="1:11" x14ac:dyDescent="0.2">
      <c r="A47" s="34" t="s">
        <v>72</v>
      </c>
      <c r="B47" s="32"/>
      <c r="C47" s="18" t="s">
        <v>39</v>
      </c>
      <c r="D47" s="18" t="s">
        <v>39</v>
      </c>
      <c r="E47" s="18" t="s">
        <v>46</v>
      </c>
      <c r="F47" s="18" t="s">
        <v>39</v>
      </c>
      <c r="G47" s="18" t="s">
        <v>39</v>
      </c>
      <c r="H47" s="18" t="s">
        <v>39</v>
      </c>
      <c r="I47" s="18" t="s">
        <v>39</v>
      </c>
      <c r="J47" s="18" t="s">
        <v>39</v>
      </c>
      <c r="K47" s="14">
        <f t="shared" si="2"/>
        <v>1</v>
      </c>
    </row>
    <row r="48" spans="1:11" x14ac:dyDescent="0.2">
      <c r="A48" s="15" t="s">
        <v>73</v>
      </c>
      <c r="B48" s="32"/>
      <c r="C48" s="18" t="s">
        <v>39</v>
      </c>
      <c r="D48" s="18" t="s">
        <v>39</v>
      </c>
      <c r="E48" s="18" t="s">
        <v>39</v>
      </c>
      <c r="F48" s="18" t="s">
        <v>39</v>
      </c>
      <c r="G48" s="18" t="s">
        <v>39</v>
      </c>
      <c r="H48" s="18" t="s">
        <v>39</v>
      </c>
      <c r="I48" s="18" t="s">
        <v>39</v>
      </c>
      <c r="J48" s="18" t="s">
        <v>39</v>
      </c>
      <c r="K48" s="14">
        <f t="shared" si="2"/>
        <v>0</v>
      </c>
    </row>
    <row r="49" spans="1:11" ht="25.5" x14ac:dyDescent="0.2">
      <c r="A49" s="15" t="s">
        <v>74</v>
      </c>
      <c r="B49" s="33"/>
      <c r="C49" s="18" t="s">
        <v>39</v>
      </c>
      <c r="D49" s="18" t="s">
        <v>39</v>
      </c>
      <c r="E49" s="18" t="s">
        <v>39</v>
      </c>
      <c r="F49" s="18" t="s">
        <v>39</v>
      </c>
      <c r="G49" s="18" t="s">
        <v>39</v>
      </c>
      <c r="H49" s="18" t="s">
        <v>39</v>
      </c>
      <c r="I49" s="18" t="s">
        <v>39</v>
      </c>
      <c r="J49" s="18" t="s">
        <v>39</v>
      </c>
      <c r="K49" s="14">
        <f t="shared" si="2"/>
        <v>0</v>
      </c>
    </row>
    <row r="50" spans="1:11" x14ac:dyDescent="0.2">
      <c r="A50" s="15" t="s">
        <v>75</v>
      </c>
      <c r="B50" s="31" t="s">
        <v>76</v>
      </c>
      <c r="C50" s="18" t="s">
        <v>39</v>
      </c>
      <c r="D50" s="18" t="s">
        <v>39</v>
      </c>
      <c r="E50" s="18" t="s">
        <v>39</v>
      </c>
      <c r="F50" s="18" t="s">
        <v>39</v>
      </c>
      <c r="G50" s="18" t="s">
        <v>39</v>
      </c>
      <c r="H50" s="18" t="s">
        <v>39</v>
      </c>
      <c r="I50" s="18" t="s">
        <v>39</v>
      </c>
      <c r="J50" s="18" t="s">
        <v>39</v>
      </c>
      <c r="K50" s="14">
        <f t="shared" si="2"/>
        <v>0</v>
      </c>
    </row>
    <row r="51" spans="1:11" x14ac:dyDescent="0.2">
      <c r="A51" s="15" t="s">
        <v>77</v>
      </c>
      <c r="B51" s="32"/>
      <c r="C51" s="18" t="s">
        <v>39</v>
      </c>
      <c r="D51" s="18" t="s">
        <v>39</v>
      </c>
      <c r="E51" s="18" t="s">
        <v>39</v>
      </c>
      <c r="F51" s="18" t="s">
        <v>39</v>
      </c>
      <c r="G51" s="18" t="s">
        <v>39</v>
      </c>
      <c r="H51" s="18" t="s">
        <v>39</v>
      </c>
      <c r="I51" s="18" t="s">
        <v>39</v>
      </c>
      <c r="J51" s="18" t="s">
        <v>39</v>
      </c>
      <c r="K51" s="14">
        <f t="shared" si="2"/>
        <v>0</v>
      </c>
    </row>
    <row r="52" spans="1:11" ht="25.5" x14ac:dyDescent="0.2">
      <c r="A52" s="15" t="s">
        <v>78</v>
      </c>
      <c r="B52" s="32"/>
      <c r="C52" s="18" t="s">
        <v>39</v>
      </c>
      <c r="D52" s="18" t="s">
        <v>39</v>
      </c>
      <c r="E52" s="18" t="s">
        <v>39</v>
      </c>
      <c r="F52" s="18" t="s">
        <v>39</v>
      </c>
      <c r="G52" s="18" t="s">
        <v>39</v>
      </c>
      <c r="H52" s="18" t="s">
        <v>39</v>
      </c>
      <c r="I52" s="18" t="s">
        <v>39</v>
      </c>
      <c r="J52" s="18" t="s">
        <v>39</v>
      </c>
      <c r="K52" s="14">
        <f t="shared" si="2"/>
        <v>0</v>
      </c>
    </row>
    <row r="53" spans="1:11" x14ac:dyDescent="0.2">
      <c r="A53" s="15" t="s">
        <v>79</v>
      </c>
      <c r="B53" s="32"/>
      <c r="C53" s="18" t="s">
        <v>39</v>
      </c>
      <c r="D53" s="18" t="s">
        <v>39</v>
      </c>
      <c r="E53" s="18" t="s">
        <v>39</v>
      </c>
      <c r="F53" s="18" t="s">
        <v>39</v>
      </c>
      <c r="G53" s="18" t="s">
        <v>39</v>
      </c>
      <c r="H53" s="18" t="s">
        <v>39</v>
      </c>
      <c r="I53" s="18" t="s">
        <v>39</v>
      </c>
      <c r="J53" s="18" t="s">
        <v>39</v>
      </c>
      <c r="K53" s="14">
        <f t="shared" si="2"/>
        <v>0</v>
      </c>
    </row>
    <row r="54" spans="1:11" ht="25.5" x14ac:dyDescent="0.2">
      <c r="A54" s="15" t="s">
        <v>80</v>
      </c>
      <c r="B54" s="33"/>
      <c r="C54" s="18" t="s">
        <v>39</v>
      </c>
      <c r="D54" s="18" t="s">
        <v>39</v>
      </c>
      <c r="E54" s="18" t="s">
        <v>39</v>
      </c>
      <c r="F54" s="18" t="s">
        <v>39</v>
      </c>
      <c r="G54" s="18" t="s">
        <v>39</v>
      </c>
      <c r="H54" s="18" t="s">
        <v>39</v>
      </c>
      <c r="I54" s="18" t="s">
        <v>39</v>
      </c>
      <c r="J54" s="18" t="s">
        <v>39</v>
      </c>
      <c r="K54" s="14">
        <f t="shared" si="2"/>
        <v>0</v>
      </c>
    </row>
    <row r="55" spans="1:11" x14ac:dyDescent="0.2">
      <c r="A55" s="22" t="s">
        <v>81</v>
      </c>
      <c r="B55" s="12" t="s">
        <v>28</v>
      </c>
      <c r="C55" s="18" t="s">
        <v>39</v>
      </c>
      <c r="D55" s="18" t="s">
        <v>39</v>
      </c>
      <c r="E55" s="18" t="s">
        <v>39</v>
      </c>
      <c r="F55" s="18" t="s">
        <v>39</v>
      </c>
      <c r="G55" s="18" t="s">
        <v>39</v>
      </c>
      <c r="H55" s="18" t="s">
        <v>39</v>
      </c>
      <c r="I55" s="18" t="s">
        <v>39</v>
      </c>
      <c r="J55" s="18" t="s">
        <v>39</v>
      </c>
      <c r="K55" s="14">
        <f t="shared" si="2"/>
        <v>0</v>
      </c>
    </row>
    <row r="56" spans="1:11" ht="25.5" x14ac:dyDescent="0.2">
      <c r="A56" s="15" t="s">
        <v>82</v>
      </c>
      <c r="B56" s="35" t="s">
        <v>22</v>
      </c>
      <c r="C56" s="18" t="s">
        <v>39</v>
      </c>
      <c r="D56" s="18" t="s">
        <v>39</v>
      </c>
      <c r="E56" s="18" t="s">
        <v>39</v>
      </c>
      <c r="F56" s="18" t="s">
        <v>39</v>
      </c>
      <c r="G56" s="18" t="s">
        <v>39</v>
      </c>
      <c r="H56" s="18" t="s">
        <v>39</v>
      </c>
      <c r="I56" s="18" t="s">
        <v>39</v>
      </c>
      <c r="J56" s="18" t="s">
        <v>39</v>
      </c>
      <c r="K56" s="14">
        <f t="shared" si="2"/>
        <v>0</v>
      </c>
    </row>
    <row r="57" spans="1:11" ht="38.25" x14ac:dyDescent="0.2">
      <c r="A57" s="15" t="s">
        <v>83</v>
      </c>
      <c r="B57" s="31" t="s">
        <v>84</v>
      </c>
      <c r="C57" s="18" t="s">
        <v>39</v>
      </c>
      <c r="D57" s="18" t="s">
        <v>39</v>
      </c>
      <c r="E57" s="18" t="s">
        <v>39</v>
      </c>
      <c r="F57" s="18" t="s">
        <v>39</v>
      </c>
      <c r="G57" s="18" t="s">
        <v>39</v>
      </c>
      <c r="H57" s="18" t="s">
        <v>39</v>
      </c>
      <c r="I57" s="18" t="s">
        <v>39</v>
      </c>
      <c r="J57" s="18" t="s">
        <v>39</v>
      </c>
      <c r="K57" s="14">
        <f t="shared" si="2"/>
        <v>0</v>
      </c>
    </row>
    <row r="58" spans="1:11" x14ac:dyDescent="0.2">
      <c r="A58" s="15" t="s">
        <v>85</v>
      </c>
      <c r="B58" s="33"/>
      <c r="C58" s="18" t="s">
        <v>39</v>
      </c>
      <c r="D58" s="18" t="s">
        <v>39</v>
      </c>
      <c r="E58" s="18" t="s">
        <v>39</v>
      </c>
      <c r="F58" s="18" t="s">
        <v>39</v>
      </c>
      <c r="G58" s="18" t="s">
        <v>39</v>
      </c>
      <c r="H58" s="18" t="s">
        <v>39</v>
      </c>
      <c r="I58" s="18" t="s">
        <v>39</v>
      </c>
      <c r="J58" s="18" t="s">
        <v>39</v>
      </c>
      <c r="K58" s="14">
        <f t="shared" si="2"/>
        <v>0</v>
      </c>
    </row>
    <row r="59" spans="1:11" s="7" customFormat="1" ht="25.5" x14ac:dyDescent="0.2">
      <c r="A59" s="36" t="s">
        <v>86</v>
      </c>
      <c r="B59" s="14" t="s">
        <v>87</v>
      </c>
      <c r="C59" s="18" t="s">
        <v>39</v>
      </c>
      <c r="D59" s="18" t="s">
        <v>39</v>
      </c>
      <c r="E59" s="18" t="s">
        <v>39</v>
      </c>
      <c r="F59" s="18" t="s">
        <v>39</v>
      </c>
      <c r="G59" s="18" t="s">
        <v>39</v>
      </c>
      <c r="H59" s="18" t="s">
        <v>39</v>
      </c>
      <c r="I59" s="18" t="s">
        <v>39</v>
      </c>
      <c r="J59" s="18" t="s">
        <v>39</v>
      </c>
      <c r="K59" s="14">
        <f t="shared" si="2"/>
        <v>0</v>
      </c>
    </row>
    <row r="60" spans="1:11" s="7" customFormat="1" x14ac:dyDescent="0.2">
      <c r="A60" s="37" t="s">
        <v>88</v>
      </c>
      <c r="B60" s="28" t="s">
        <v>89</v>
      </c>
      <c r="C60" s="3" t="str">
        <f t="shared" ref="C60:J60" si="3">IF(C14="","",IF(C14&gt;=141,"Y","N"))</f>
        <v>Y</v>
      </c>
      <c r="D60" s="3" t="str">
        <f t="shared" si="3"/>
        <v>Y</v>
      </c>
      <c r="E60" s="3" t="str">
        <f t="shared" si="3"/>
        <v>N</v>
      </c>
      <c r="F60" s="3" t="str">
        <f t="shared" si="3"/>
        <v>N</v>
      </c>
      <c r="G60" s="3" t="str">
        <f t="shared" si="3"/>
        <v>Y</v>
      </c>
      <c r="H60" s="3" t="str">
        <f t="shared" si="3"/>
        <v>N</v>
      </c>
      <c r="I60" s="3" t="str">
        <f t="shared" si="3"/>
        <v>N</v>
      </c>
      <c r="J60" s="3" t="str">
        <f t="shared" si="3"/>
        <v>Y</v>
      </c>
      <c r="K60" s="14">
        <f t="shared" si="2"/>
        <v>4</v>
      </c>
    </row>
    <row r="61" spans="1:11" s="7" customFormat="1" x14ac:dyDescent="0.2">
      <c r="A61" s="38" t="s">
        <v>90</v>
      </c>
      <c r="B61" s="28" t="s">
        <v>89</v>
      </c>
      <c r="C61" s="28" t="str">
        <f>IF(C60="","",IF(OR(C16="N",C56="N",C17="N",C18="N",C55="N",C19="N",C20="N",C21="N",C22="N",C23="N",C24="N",C25="N",C26="N",C27="N",C28="N",C29="N",C30="N",C31="N",C32="N",C33="N",C34="N",C35="N",C36="N",C37="N",C38="N",C39="N",C40="N",C41="N",C42="N",C43="N",C44="N",C45="N",C46="N",C47="N",C48="N",C49="N",C50="N",C51="N",C52="N",C53="N",C54="N",C57="N",C58="N",C59="N",C60="N"),"N","Y"))</f>
        <v>Y</v>
      </c>
      <c r="D61" s="28" t="str">
        <f t="shared" ref="D61:J61" si="4">IF(D60="","",IF(OR(D16="N",D56="N",D17="N",D18="N",D55="N",D19="N",D20="N",D21="N",D22="N",D23="N",D24="N",D25="N",D26="N",D27="N",D28="N",D29="N",D30="N",D31="N",D32="N",D33="N",D34="N",D35="N",D36="N",D37="N",D38="N",D39="N",D40="N",D41="N",D42="N",D43="N",D44="N",D45="N",D46="N",D47="N",D48="N",D49="N",D50="N",D51="N",D52="N",D53="N",D54="N",D57="N",D58="N",D59="N",D60="N"),"N","Y"))</f>
        <v>Y</v>
      </c>
      <c r="E61" s="28" t="str">
        <f t="shared" si="4"/>
        <v>N</v>
      </c>
      <c r="F61" s="28" t="str">
        <f t="shared" si="4"/>
        <v>N</v>
      </c>
      <c r="G61" s="28" t="str">
        <f t="shared" si="4"/>
        <v>Y</v>
      </c>
      <c r="H61" s="28" t="str">
        <f t="shared" si="4"/>
        <v>N</v>
      </c>
      <c r="I61" s="28" t="str">
        <f t="shared" si="4"/>
        <v>N</v>
      </c>
      <c r="J61" s="28" t="str">
        <f t="shared" si="4"/>
        <v>Y</v>
      </c>
      <c r="K61" s="14">
        <f t="shared" si="2"/>
        <v>4</v>
      </c>
    </row>
    <row r="62" spans="1:11" x14ac:dyDescent="0.2">
      <c r="A62" s="8" t="s">
        <v>91</v>
      </c>
      <c r="B62" s="30"/>
      <c r="C62" s="39"/>
      <c r="D62" s="39"/>
      <c r="E62" s="39"/>
      <c r="F62" s="39"/>
      <c r="G62" s="39"/>
      <c r="H62" s="39"/>
      <c r="I62" s="39"/>
      <c r="J62" s="39"/>
      <c r="K62" s="39"/>
    </row>
    <row r="63" spans="1:11" x14ac:dyDescent="0.2">
      <c r="A63" s="36" t="s">
        <v>92</v>
      </c>
      <c r="B63" s="16" t="s">
        <v>76</v>
      </c>
      <c r="C63" s="18" t="s">
        <v>39</v>
      </c>
      <c r="D63" s="18" t="s">
        <v>46</v>
      </c>
      <c r="E63" s="18" t="s">
        <v>46</v>
      </c>
      <c r="F63" s="18" t="s">
        <v>46</v>
      </c>
      <c r="G63" s="18" t="s">
        <v>46</v>
      </c>
      <c r="H63" s="18" t="s">
        <v>46</v>
      </c>
      <c r="I63" s="18" t="s">
        <v>46</v>
      </c>
      <c r="J63" s="18" t="s">
        <v>46</v>
      </c>
      <c r="K63" s="14">
        <f t="shared" si="2"/>
        <v>7</v>
      </c>
    </row>
    <row r="64" spans="1:11" x14ac:dyDescent="0.2">
      <c r="A64" s="40" t="s">
        <v>93</v>
      </c>
      <c r="B64" s="17"/>
      <c r="C64" s="18" t="s">
        <v>39</v>
      </c>
      <c r="D64" s="18" t="s">
        <v>39</v>
      </c>
      <c r="E64" s="18" t="s">
        <v>39</v>
      </c>
      <c r="F64" s="18" t="s">
        <v>39</v>
      </c>
      <c r="G64" s="18" t="s">
        <v>39</v>
      </c>
      <c r="H64" s="18" t="s">
        <v>39</v>
      </c>
      <c r="I64" s="18" t="s">
        <v>39</v>
      </c>
      <c r="J64" s="18" t="s">
        <v>39</v>
      </c>
      <c r="K64" s="14">
        <f t="shared" si="2"/>
        <v>0</v>
      </c>
    </row>
    <row r="65" spans="1:11" x14ac:dyDescent="0.2">
      <c r="A65" s="40" t="s">
        <v>94</v>
      </c>
      <c r="B65" s="23" t="s">
        <v>95</v>
      </c>
      <c r="C65" s="41">
        <v>5</v>
      </c>
      <c r="D65" s="41">
        <v>2</v>
      </c>
      <c r="E65" s="41">
        <v>4</v>
      </c>
      <c r="F65" s="41">
        <v>6</v>
      </c>
      <c r="G65" s="41">
        <v>8</v>
      </c>
      <c r="H65" s="41">
        <v>1</v>
      </c>
      <c r="I65" s="41">
        <v>7</v>
      </c>
      <c r="J65" s="41">
        <v>3</v>
      </c>
      <c r="K65" s="19"/>
    </row>
    <row r="66" spans="1:11" x14ac:dyDescent="0.2">
      <c r="A66" s="42"/>
    </row>
    <row r="67" spans="1:11" ht="12.95" customHeight="1" x14ac:dyDescent="0.2">
      <c r="A67" s="43"/>
      <c r="B67" s="44"/>
      <c r="C67" s="43"/>
    </row>
    <row r="68" spans="1:11" x14ac:dyDescent="0.2">
      <c r="A68" s="43"/>
      <c r="B68" s="44"/>
      <c r="C68" s="43"/>
    </row>
    <row r="69" spans="1:11" x14ac:dyDescent="0.2">
      <c r="A69" s="43"/>
      <c r="B69" s="44"/>
      <c r="C69" s="43"/>
    </row>
  </sheetData>
  <mergeCells count="12">
    <mergeCell ref="B16:B18"/>
    <mergeCell ref="B19:B29"/>
    <mergeCell ref="B30:B49"/>
    <mergeCell ref="B50:B54"/>
    <mergeCell ref="B57:B58"/>
    <mergeCell ref="B63:B64"/>
    <mergeCell ref="B1:B2"/>
    <mergeCell ref="K1:K2"/>
    <mergeCell ref="B5:B7"/>
    <mergeCell ref="B9:B10"/>
    <mergeCell ref="B12:B13"/>
    <mergeCell ref="A14:B14"/>
  </mergeCells>
  <conditionalFormatting sqref="C16:J61 C63:J64">
    <cfRule type="cellIs" dxfId="3" priority="4" operator="equal">
      <formula>"N"</formula>
    </cfRule>
  </conditionalFormatting>
  <conditionalFormatting sqref="K4:K7 K63:K64 K16:K61">
    <cfRule type="cellIs" dxfId="2" priority="3" operator="greaterThan">
      <formula>0</formula>
    </cfRule>
  </conditionalFormatting>
  <conditionalFormatting sqref="K8:K14">
    <cfRule type="cellIs" dxfId="1" priority="2" operator="greaterThan">
      <formula>0</formula>
    </cfRule>
  </conditionalFormatting>
  <conditionalFormatting sqref="K65">
    <cfRule type="cellIs" dxfId="0" priority="1" operator="greaterThan">
      <formula>0</formula>
    </cfRule>
  </conditionalFormatting>
  <printOptions horizontalCentered="1"/>
  <pageMargins left="0.7" right="0.7" top="0.75" bottom="0.75" header="0.3" footer="0.3"/>
  <pageSetup scale="89" orientation="portrait" r:id="rId1"/>
  <headerFooter>
    <oddHeader>&amp;CRFA 2023-106 Scoring Sheets</oddHeader>
    <oddFooter>&amp;CPage &amp;P of &amp;N</oddFooter>
  </headerFooter>
  <rowBreaks count="1" manualBreakCount="1">
    <brk id="2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2" ma:contentTypeDescription="Create a new document." ma:contentTypeScope="" ma:versionID="1aeebb36b90c6ba872c8408ef270b0ea">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90618504830681474834873b54cf0a79"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9D3E3CE-C29B-40BB-B89D-A974220CC78C}"/>
</file>

<file path=customXml/itemProps2.xml><?xml version="1.0" encoding="utf-8"?>
<ds:datastoreItem xmlns:ds="http://schemas.openxmlformats.org/officeDocument/2006/customXml" ds:itemID="{CE3922B7-636D-4607-9A8F-FA81FAA6B3DB}"/>
</file>

<file path=customXml/itemProps3.xml><?xml version="1.0" encoding="utf-8"?>
<ds:datastoreItem xmlns:ds="http://schemas.openxmlformats.org/officeDocument/2006/customXml" ds:itemID="{E36B2318-AE42-42F5-B7D6-BB8ED5E01E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enter scores</vt:lpstr>
      <vt:lpstr>'enter scores'!Print_Area</vt:lpstr>
      <vt:lpstr>'enter scores'!Print_Titles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dcterms:created xsi:type="dcterms:W3CDTF">2023-03-01T18:09:08Z</dcterms:created>
  <dcterms:modified xsi:type="dcterms:W3CDTF">2023-03-01T18:09:42Z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