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floridahousing.sharepoint.com/sites/MF/allocations/Jeans SharePoint/all Ranking/2023 Spreadsheets/2023-102 PSN/"/>
    </mc:Choice>
  </mc:AlternateContent>
  <xr:revisionPtr revIDLastSave="5" documentId="8_{E9F2D2DE-BE42-4CCE-9039-2643E2E8361E}" xr6:coauthVersionLast="47" xr6:coauthVersionMax="47" xr10:uidLastSave="{6967EBF0-F716-4FA8-9ACA-465800AAA74C}"/>
  <bookViews>
    <workbookView xWindow="28680" yWindow="-120" windowWidth="29040" windowHeight="15840" xr2:uid="{A8E2B825-1A80-48D2-BB27-163967C37418}"/>
  </bookViews>
  <sheets>
    <sheet name="Recommendations" sheetId="1" r:id="rId1"/>
  </sheets>
  <definedNames>
    <definedName name="_xlnm.Print_Titles" localSheetId="0">Recommendations!$A:$A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1" l="1"/>
  <c r="U3" i="1"/>
  <c r="U4" i="1" s="1"/>
  <c r="M3" i="1"/>
  <c r="M4" i="1" s="1"/>
  <c r="C3" i="1"/>
  <c r="C4" i="1" s="1"/>
</calcChain>
</file>

<file path=xl/sharedStrings.xml><?xml version="1.0" encoding="utf-8"?>
<sst xmlns="http://schemas.openxmlformats.org/spreadsheetml/2006/main" count="54" uniqueCount="49">
  <si>
    <t xml:space="preserve">Total SAIL Funding </t>
  </si>
  <si>
    <t xml:space="preserve">Total HOME-ARP Funding </t>
  </si>
  <si>
    <t xml:space="preserve">Total NHTF Funding </t>
  </si>
  <si>
    <t xml:space="preserve">Total SAIL Allocated </t>
  </si>
  <si>
    <t xml:space="preserve">Total HOME-ARP Allocated </t>
  </si>
  <si>
    <t xml:space="preserve">Total NHTF Allocated </t>
  </si>
  <si>
    <t>Total SAIL Remaining</t>
  </si>
  <si>
    <t>Total HOME-ARP Remaining</t>
  </si>
  <si>
    <t>Total NHTF Remaining</t>
  </si>
  <si>
    <t>Application Number</t>
  </si>
  <si>
    <t>Name of Development</t>
  </si>
  <si>
    <t>County</t>
  </si>
  <si>
    <t>County Size</t>
  </si>
  <si>
    <t>Name of Authorized Principal Representative</t>
  </si>
  <si>
    <t>Name of Developer</t>
  </si>
  <si>
    <t>Dev Category</t>
  </si>
  <si>
    <t>Dev Type</t>
  </si>
  <si>
    <t>Demo</t>
  </si>
  <si>
    <t>Units</t>
  </si>
  <si>
    <t>Eligible SAIL Request Amount</t>
  </si>
  <si>
    <t>Eligible HOME ARP Request Amount</t>
  </si>
  <si>
    <t>Eligible NHTF Request Amount</t>
  </si>
  <si>
    <t>Eligible For Funding?</t>
  </si>
  <si>
    <t>Tier level</t>
  </si>
  <si>
    <t>Total Points</t>
  </si>
  <si>
    <t>Qualifies for the Youth Aging Out of Foster Care Goal</t>
  </si>
  <si>
    <t>Qualifying Financial Assistance Preference</t>
  </si>
  <si>
    <t>SAIL + HOME-ARP Request Per Unit</t>
  </si>
  <si>
    <t>Eligible SAIL plus Eligible HOME-ARP Request Amount as % of TDC Preference</t>
  </si>
  <si>
    <t>Florida Job Creation Preference</t>
  </si>
  <si>
    <t>Lottery Number</t>
  </si>
  <si>
    <t>Youth Aging Out of Foster Care Goal, with a preference for a Tier 1 Application</t>
  </si>
  <si>
    <t>none</t>
  </si>
  <si>
    <t>Small or Medium County Application, with a preference for a Tier 1 Application</t>
  </si>
  <si>
    <t>Large County Application, with a preference for a Tier 1 Application</t>
  </si>
  <si>
    <t>2023-186SAN</t>
  </si>
  <si>
    <t>Eleven44</t>
  </si>
  <si>
    <t>Miami-Dade</t>
  </si>
  <si>
    <t>L</t>
  </si>
  <si>
    <t>Miguell Del Campillo</t>
  </si>
  <si>
    <t>Housing Authority of the City of Miami Beach; Miami Beach Housing Initiatives, Inc.</t>
  </si>
  <si>
    <t>NC</t>
  </si>
  <si>
    <t>MR 4</t>
  </si>
  <si>
    <t>At least 80% PSN</t>
  </si>
  <si>
    <t>Y</t>
  </si>
  <si>
    <t>N</t>
  </si>
  <si>
    <t>Additional PSN Applications</t>
  </si>
  <si>
    <t>On April 28, 2023, the Board of Directors of Florida Housing Finance Corporation approved the Review Committee’s motion and staff recommendation to select the above Applications for funding and invite the Applicants to enter credit underwriting.</t>
  </si>
  <si>
    <t>Any unsuccessful Applicant may file a notice of protest and a formal written protest in accordance with Section 120.57(3), Fla. Stat., Rule Chapter 28-110, F.A.C., and Rule 67-60.009, F.A.C. Failure to file a protest within the time prescribed in Section 120.57(3), Fla. Stat., shall constitute a waiver of proceedings under Chapter 120, Fla. Stat.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</si>
</sst>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9" x14ac:knownFonts="1">
    <font>
      <sz val="10"/>
      <name val="Arial"/>
      <family val="2"/>
    </font>
    <font>
      <sz val="11"/>
      <color theme="1"/>
      <name val="Calibri"/>
      <family val="2"/>
      <scheme val="minor"/>
    </font>
    <font>
      <sz val="10"/>
      <name val="Arial"/>
      <family val="2"/>
    </font>
    <font>
      <b/>
      <sz val="9"/>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1"/>
      <color theme="1"/>
      <name val="Calibri"/>
      <family val="2"/>
    </font>
    <font>
      <sz val="11"/>
      <name val="Calibri"/>
      <family val="2"/>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56">
    <xf numFmtId="0" fontId="0" fillId="0" borderId="0" xfId="0"/>
    <xf numFmtId="0" fontId="3" fillId="0" borderId="3"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3" fontId="5" fillId="0" borderId="0" xfId="0" applyNumberFormat="1" applyFont="1" applyAlignment="1">
      <alignment horizontal="left" vertical="center" wrapText="1"/>
    </xf>
    <xf numFmtId="0" fontId="5" fillId="0" borderId="0" xfId="0" applyFont="1" applyAlignment="1">
      <alignment horizontal="center" vertical="center"/>
    </xf>
    <xf numFmtId="0" fontId="5" fillId="0" borderId="0" xfId="3" applyNumberFormat="1"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0" xfId="4" applyFont="1" applyAlignment="1">
      <alignment horizontal="center"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wrapText="1"/>
    </xf>
    <xf numFmtId="6" fontId="5" fillId="0" borderId="3" xfId="0" applyNumberFormat="1" applyFont="1" applyBorder="1" applyAlignment="1">
      <alignment horizontal="left" vertical="center" wrapText="1"/>
    </xf>
    <xf numFmtId="0" fontId="5" fillId="0" borderId="3" xfId="5" applyNumberFormat="1" applyFont="1" applyBorder="1" applyAlignment="1">
      <alignment horizontal="center" vertical="center"/>
    </xf>
    <xf numFmtId="0" fontId="5" fillId="0" borderId="3" xfId="0" applyFont="1" applyBorder="1" applyAlignment="1">
      <alignment horizontal="center" vertical="center"/>
    </xf>
    <xf numFmtId="0" fontId="5" fillId="0" borderId="3" xfId="3" applyNumberFormat="1"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3" xfId="4" applyFont="1" applyBorder="1" applyAlignment="1">
      <alignment horizontal="center" vertical="center"/>
    </xf>
    <xf numFmtId="43" fontId="5" fillId="0" borderId="0" xfId="1" applyFont="1" applyBorder="1" applyAlignment="1">
      <alignment horizontal="left" vertical="center" wrapText="1"/>
    </xf>
    <xf numFmtId="0" fontId="5" fillId="0" borderId="0" xfId="5" applyNumberFormat="1" applyFont="1" applyBorder="1" applyAlignment="1">
      <alignment horizontal="center" vertical="center"/>
    </xf>
    <xf numFmtId="0" fontId="5" fillId="0" borderId="0" xfId="4" applyFont="1" applyAlignment="1">
      <alignment vertical="center" wrapText="1"/>
    </xf>
    <xf numFmtId="43" fontId="5" fillId="0" borderId="0" xfId="5" applyFont="1" applyBorder="1" applyAlignment="1">
      <alignment vertical="center"/>
    </xf>
    <xf numFmtId="0" fontId="6" fillId="0" borderId="0" xfId="0" applyFont="1" applyAlignment="1">
      <alignment horizontal="center" vertical="center"/>
    </xf>
    <xf numFmtId="44" fontId="6" fillId="0" borderId="0" xfId="2" applyFont="1" applyBorder="1" applyAlignment="1">
      <alignment vertical="center"/>
    </xf>
    <xf numFmtId="0" fontId="6" fillId="0" borderId="0" xfId="0" applyFont="1" applyAlignment="1">
      <alignment vertical="center"/>
    </xf>
    <xf numFmtId="164" fontId="6" fillId="0" borderId="3" xfId="1" applyNumberFormat="1" applyFont="1" applyBorder="1" applyAlignment="1">
      <alignment vertical="center"/>
    </xf>
    <xf numFmtId="164" fontId="6" fillId="0" borderId="0" xfId="1" applyNumberFormat="1" applyFont="1" applyBorder="1" applyAlignment="1">
      <alignment vertical="center"/>
    </xf>
    <xf numFmtId="0" fontId="6" fillId="0" borderId="0" xfId="0" applyFont="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4" fillId="0" borderId="0" xfId="0" applyFont="1" applyAlignment="1">
      <alignment horizontal="left" vertical="center"/>
    </xf>
    <xf numFmtId="3" fontId="4" fillId="0" borderId="0" xfId="0" applyNumberFormat="1" applyFont="1" applyAlignment="1">
      <alignment vertical="center"/>
    </xf>
    <xf numFmtId="43" fontId="4" fillId="0" borderId="0" xfId="1" applyFont="1" applyFill="1" applyBorder="1" applyAlignment="1">
      <alignment horizontal="right" vertical="center" wrapText="1"/>
    </xf>
    <xf numFmtId="0" fontId="4" fillId="0" borderId="0" xfId="0" applyFont="1" applyAlignment="1" applyProtection="1">
      <alignment horizontal="center" vertical="center" wrapText="1"/>
      <protection locked="0"/>
    </xf>
    <xf numFmtId="0" fontId="4" fillId="0" borderId="0" xfId="0" applyFont="1" applyAlignment="1">
      <alignment horizontal="center" vertical="center" wrapText="1"/>
    </xf>
    <xf numFmtId="43" fontId="4" fillId="0" borderId="0" xfId="1" applyFont="1" applyBorder="1" applyAlignment="1">
      <alignment horizontal="left" vertical="center" wrapText="1"/>
    </xf>
    <xf numFmtId="10" fontId="4" fillId="0" borderId="0" xfId="3" applyNumberFormat="1" applyFont="1" applyBorder="1" applyAlignment="1" applyProtection="1">
      <alignment horizontal="center" vertical="center" wrapText="1"/>
      <protection locked="0"/>
    </xf>
    <xf numFmtId="43" fontId="5" fillId="0" borderId="0" xfId="1" applyFont="1" applyBorder="1" applyAlignment="1">
      <alignment horizontal="right" vertical="center" wrapText="1"/>
    </xf>
    <xf numFmtId="8" fontId="5" fillId="0" borderId="0" xfId="0" applyNumberFormat="1" applyFont="1" applyAlignment="1" applyProtection="1">
      <alignment vertical="center" wrapText="1"/>
      <protection locked="0"/>
    </xf>
    <xf numFmtId="0" fontId="5" fillId="0" borderId="0" xfId="0" applyFont="1" applyAlignment="1">
      <alignment vertical="center"/>
    </xf>
    <xf numFmtId="0" fontId="4" fillId="0" borderId="0" xfId="0" applyFont="1" applyAlignment="1" applyProtection="1">
      <alignment vertical="center" wrapText="1"/>
      <protection locked="0"/>
    </xf>
    <xf numFmtId="8" fontId="4" fillId="0" borderId="0" xfId="0" applyNumberFormat="1" applyFont="1" applyAlignment="1" applyProtection="1">
      <alignment vertical="center" wrapText="1"/>
      <protection locked="0"/>
    </xf>
    <xf numFmtId="8" fontId="5" fillId="0" borderId="3" xfId="0" applyNumberFormat="1" applyFont="1" applyBorder="1" applyAlignment="1" applyProtection="1">
      <alignment vertical="center" wrapText="1"/>
      <protection locked="0"/>
    </xf>
    <xf numFmtId="0" fontId="6" fillId="0" borderId="0" xfId="0" applyFont="1" applyAlignment="1" applyProtection="1">
      <alignment vertical="center"/>
      <protection locked="0"/>
    </xf>
    <xf numFmtId="43" fontId="5" fillId="0" borderId="0" xfId="1" applyFont="1" applyFill="1" applyBorder="1" applyAlignment="1">
      <alignment horizontal="right" vertical="center" wrapText="1"/>
    </xf>
    <xf numFmtId="0" fontId="7" fillId="0" borderId="0" xfId="0" applyFont="1"/>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0" xfId="0" applyFont="1" applyAlignment="1">
      <alignment horizontal="left" vertical="center" wrapText="1"/>
    </xf>
    <xf numFmtId="164" fontId="6" fillId="0" borderId="3" xfId="1" applyNumberFormat="1" applyFont="1" applyBorder="1" applyAlignment="1">
      <alignment horizontal="center" vertical="center"/>
    </xf>
    <xf numFmtId="0" fontId="6" fillId="0" borderId="3" xfId="0" applyFont="1" applyBorder="1" applyAlignment="1">
      <alignment horizontal="left" vertical="center" wrapText="1"/>
    </xf>
    <xf numFmtId="0" fontId="6"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vertical="center" wrapText="1"/>
    </xf>
  </cellXfs>
  <cellStyles count="6">
    <cellStyle name="Comma" xfId="1" builtinId="3"/>
    <cellStyle name="Comma 3" xfId="5" xr:uid="{A056492A-3F57-4175-AA2A-3C82E84D198E}"/>
    <cellStyle name="Currency" xfId="2" builtinId="4"/>
    <cellStyle name="Normal" xfId="0" builtinId="0"/>
    <cellStyle name="Normal 2" xfId="4" xr:uid="{F296924C-950B-48E2-AAE4-04D58BA5FAC7}"/>
    <cellStyle name="Percent" xfId="3" builtinId="5"/>
  </cellStyles>
  <dxfs count="29">
    <dxf>
      <fill>
        <patternFill>
          <bgColor rgb="FFCCFFFF"/>
        </patternFill>
      </fill>
    </dxf>
    <dxf>
      <fill>
        <patternFill>
          <bgColor rgb="FFFFCCFF"/>
        </patternFill>
      </fill>
    </dxf>
    <dxf>
      <fill>
        <patternFill>
          <bgColor rgb="FFFFCCFF"/>
        </patternFill>
      </fill>
    </dxf>
    <dxf>
      <fill>
        <patternFill>
          <bgColor rgb="FFCCFF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ont>
        <color theme="1"/>
      </font>
      <fill>
        <patternFill>
          <bgColor theme="1"/>
        </patternFill>
      </fill>
    </dxf>
    <dxf>
      <font>
        <color theme="1"/>
      </font>
      <fill>
        <patternFill>
          <bgColor theme="1"/>
        </patternFill>
      </fill>
    </dxf>
    <dxf>
      <font>
        <color theme="1"/>
      </font>
      <fill>
        <patternFill>
          <bgColor theme="1"/>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9C972-845A-44B9-8E9B-6BD9F5B32765}">
  <sheetPr>
    <pageSetUpPr fitToPage="1"/>
  </sheetPr>
  <dimension ref="A1:X89"/>
  <sheetViews>
    <sheetView showGridLines="0" tabSelected="1" zoomScale="110" zoomScaleNormal="110" workbookViewId="0">
      <pane xSplit="1" ySplit="6" topLeftCell="B7" activePane="bottomRight" state="frozen"/>
      <selection activeCell="L7" sqref="L7:M12"/>
      <selection pane="topRight" activeCell="L7" sqref="L7:M12"/>
      <selection pane="bottomLeft" activeCell="L7" sqref="L7:M12"/>
      <selection pane="bottomRight" activeCell="A23" sqref="A23:U24"/>
    </sheetView>
  </sheetViews>
  <sheetFormatPr defaultColWidth="9.26953125" defaultRowHeight="13" x14ac:dyDescent="0.25"/>
  <cols>
    <col min="1" max="1" width="12.7265625" style="30" customWidth="1"/>
    <col min="2" max="2" width="15" style="31" customWidth="1"/>
    <col min="3" max="3" width="11.453125" style="30" bestFit="1" customWidth="1"/>
    <col min="4" max="4" width="6.26953125" style="4" customWidth="1"/>
    <col min="5" max="5" width="12.7265625" style="4" customWidth="1"/>
    <col min="6" max="6" width="19.54296875" style="30" customWidth="1"/>
    <col min="7" max="7" width="4.26953125" style="30" customWidth="1"/>
    <col min="8" max="8" width="5.26953125" style="30" customWidth="1"/>
    <col min="9" max="9" width="5.54296875" style="30" customWidth="1"/>
    <col min="10" max="10" width="4.54296875" style="30" customWidth="1"/>
    <col min="11" max="11" width="11" style="4" customWidth="1"/>
    <col min="12" max="12" width="12.1796875" style="4" customWidth="1"/>
    <col min="13" max="13" width="13" style="4" customWidth="1"/>
    <col min="14" max="14" width="8.81640625" style="30" bestFit="1" customWidth="1"/>
    <col min="15" max="15" width="4.453125" style="30" bestFit="1" customWidth="1"/>
    <col min="16" max="16" width="6.1796875" style="30" customWidth="1"/>
    <col min="17" max="17" width="10.1796875" style="30" customWidth="1"/>
    <col min="18" max="18" width="9.453125" style="30" bestFit="1" customWidth="1"/>
    <col min="19" max="19" width="14" style="30" customWidth="1"/>
    <col min="20" max="20" width="10.81640625" style="30" customWidth="1"/>
    <col min="21" max="21" width="9.453125" style="30" customWidth="1"/>
    <col min="22" max="22" width="7.26953125" style="30" bestFit="1" customWidth="1"/>
    <col min="23" max="23" width="7.26953125" style="30" customWidth="1"/>
    <col min="24" max="24" width="0" style="30" hidden="1" customWidth="1"/>
    <col min="25" max="16384" width="9.26953125" style="30"/>
  </cols>
  <sheetData>
    <row r="1" spans="1:24" s="26" customFormat="1" x14ac:dyDescent="0.25">
      <c r="A1" s="53"/>
      <c r="B1" s="53"/>
      <c r="C1" s="53"/>
      <c r="D1" s="53"/>
      <c r="E1" s="24"/>
      <c r="F1" s="25"/>
      <c r="G1" s="24"/>
      <c r="H1" s="25"/>
      <c r="I1" s="25"/>
      <c r="K1" s="24"/>
      <c r="L1" s="24"/>
      <c r="M1" s="24"/>
    </row>
    <row r="2" spans="1:24" s="26" customFormat="1" ht="13.15" customHeight="1" x14ac:dyDescent="0.25">
      <c r="A2" s="48" t="s">
        <v>0</v>
      </c>
      <c r="B2" s="49"/>
      <c r="C2" s="27">
        <v>2367282</v>
      </c>
      <c r="D2" s="24"/>
      <c r="E2" s="50"/>
      <c r="F2" s="50"/>
      <c r="G2" s="28"/>
      <c r="H2" s="28"/>
      <c r="I2" s="28"/>
      <c r="J2" s="28"/>
      <c r="K2" s="48" t="s">
        <v>1</v>
      </c>
      <c r="L2" s="49"/>
      <c r="M2" s="51">
        <v>3822058</v>
      </c>
      <c r="N2" s="51"/>
      <c r="O2" s="29"/>
      <c r="P2" s="29"/>
      <c r="Q2" s="29"/>
      <c r="R2" s="52" t="s">
        <v>2</v>
      </c>
      <c r="S2" s="52"/>
      <c r="T2" s="52"/>
      <c r="U2" s="51">
        <v>2240000</v>
      </c>
      <c r="V2" s="51"/>
    </row>
    <row r="3" spans="1:24" s="26" customFormat="1" ht="13.15" customHeight="1" x14ac:dyDescent="0.25">
      <c r="A3" s="48" t="s">
        <v>3</v>
      </c>
      <c r="B3" s="49"/>
      <c r="C3" s="27">
        <f>SUM(K7:K34)</f>
        <v>2367282</v>
      </c>
      <c r="E3" s="50"/>
      <c r="F3" s="50"/>
      <c r="G3" s="28"/>
      <c r="H3" s="28"/>
      <c r="I3" s="28"/>
      <c r="J3" s="28"/>
      <c r="K3" s="48" t="s">
        <v>4</v>
      </c>
      <c r="L3" s="49"/>
      <c r="M3" s="51">
        <f>SUM(L7:L34)</f>
        <v>3822058</v>
      </c>
      <c r="N3" s="51"/>
      <c r="O3" s="29"/>
      <c r="P3" s="29"/>
      <c r="Q3" s="29"/>
      <c r="R3" s="52" t="s">
        <v>5</v>
      </c>
      <c r="S3" s="52"/>
      <c r="T3" s="52"/>
      <c r="U3" s="51">
        <f>SUM(M7:M34)</f>
        <v>1920000</v>
      </c>
      <c r="V3" s="51"/>
    </row>
    <row r="4" spans="1:24" s="26" customFormat="1" ht="13.15" customHeight="1" x14ac:dyDescent="0.25">
      <c r="A4" s="48" t="s">
        <v>6</v>
      </c>
      <c r="B4" s="49"/>
      <c r="C4" s="27">
        <f>C2-C3</f>
        <v>0</v>
      </c>
      <c r="E4" s="50"/>
      <c r="F4" s="50"/>
      <c r="G4" s="28"/>
      <c r="H4" s="28"/>
      <c r="I4" s="28"/>
      <c r="J4" s="28"/>
      <c r="K4" s="48" t="s">
        <v>7</v>
      </c>
      <c r="L4" s="49"/>
      <c r="M4" s="51">
        <f>M2-M3</f>
        <v>0</v>
      </c>
      <c r="N4" s="51"/>
      <c r="O4" s="29"/>
      <c r="P4" s="29"/>
      <c r="Q4" s="29"/>
      <c r="R4" s="52" t="s">
        <v>8</v>
      </c>
      <c r="S4" s="52"/>
      <c r="T4" s="52"/>
      <c r="U4" s="51">
        <f>U2-U3</f>
        <v>320000</v>
      </c>
      <c r="V4" s="51"/>
    </row>
    <row r="5" spans="1:24" x14ac:dyDescent="0.25">
      <c r="J5" s="32"/>
      <c r="K5" s="32"/>
      <c r="L5" s="32"/>
      <c r="M5" s="32"/>
      <c r="Q5" s="32"/>
      <c r="R5" s="32"/>
      <c r="S5" s="32"/>
      <c r="T5" s="32"/>
    </row>
    <row r="6" spans="1:24" s="3" customFormat="1" ht="70.900000000000006" customHeight="1" x14ac:dyDescent="0.25">
      <c r="A6" s="1" t="s">
        <v>9</v>
      </c>
      <c r="B6" s="1" t="s">
        <v>10</v>
      </c>
      <c r="C6" s="1" t="s">
        <v>11</v>
      </c>
      <c r="D6" s="1" t="s">
        <v>12</v>
      </c>
      <c r="E6" s="1" t="s">
        <v>13</v>
      </c>
      <c r="F6" s="1" t="s">
        <v>14</v>
      </c>
      <c r="G6" s="1" t="s">
        <v>15</v>
      </c>
      <c r="H6" s="1" t="s">
        <v>16</v>
      </c>
      <c r="I6" s="1" t="s">
        <v>17</v>
      </c>
      <c r="J6" s="2" t="s">
        <v>18</v>
      </c>
      <c r="K6" s="2" t="s">
        <v>19</v>
      </c>
      <c r="L6" s="2" t="s">
        <v>20</v>
      </c>
      <c r="M6" s="2" t="s">
        <v>21</v>
      </c>
      <c r="N6" s="1" t="s">
        <v>22</v>
      </c>
      <c r="O6" s="2" t="s">
        <v>23</v>
      </c>
      <c r="P6" s="1" t="s">
        <v>24</v>
      </c>
      <c r="Q6" s="1" t="s">
        <v>25</v>
      </c>
      <c r="R6" s="1" t="s">
        <v>26</v>
      </c>
      <c r="S6" s="1" t="s">
        <v>27</v>
      </c>
      <c r="T6" s="1" t="s">
        <v>28</v>
      </c>
      <c r="U6" s="1" t="s">
        <v>29</v>
      </c>
      <c r="V6" s="1" t="s">
        <v>30</v>
      </c>
    </row>
    <row r="7" spans="1:24" x14ac:dyDescent="0.25">
      <c r="D7" s="31"/>
      <c r="E7" s="31"/>
      <c r="F7" s="31"/>
      <c r="G7" s="4"/>
      <c r="H7" s="4"/>
      <c r="I7" s="4"/>
      <c r="J7" s="33"/>
      <c r="K7" s="33"/>
      <c r="L7" s="34"/>
      <c r="M7" s="34"/>
      <c r="N7" s="35"/>
      <c r="O7" s="36"/>
      <c r="P7" s="4"/>
      <c r="Q7" s="4"/>
      <c r="R7" s="4"/>
      <c r="S7" s="37"/>
      <c r="T7" s="38"/>
      <c r="U7" s="35"/>
      <c r="V7" s="35"/>
      <c r="W7" s="35"/>
    </row>
    <row r="8" spans="1:24" x14ac:dyDescent="0.25">
      <c r="A8" s="26" t="s">
        <v>31</v>
      </c>
      <c r="D8" s="31"/>
      <c r="E8" s="31"/>
      <c r="F8" s="31"/>
      <c r="G8" s="4"/>
      <c r="H8" s="4"/>
      <c r="I8" s="4"/>
      <c r="J8" s="33"/>
      <c r="K8" s="33"/>
      <c r="L8" s="34"/>
      <c r="M8" s="34"/>
      <c r="N8" s="35"/>
      <c r="O8" s="36"/>
      <c r="P8" s="4"/>
      <c r="Q8" s="4"/>
      <c r="R8" s="4"/>
      <c r="S8" s="37"/>
      <c r="T8" s="38"/>
      <c r="U8" s="35"/>
      <c r="V8" s="35"/>
      <c r="W8" s="35"/>
    </row>
    <row r="9" spans="1:24" x14ac:dyDescent="0.25">
      <c r="A9" s="30" t="s">
        <v>32</v>
      </c>
      <c r="D9" s="31"/>
      <c r="E9" s="31"/>
      <c r="F9" s="31"/>
      <c r="G9" s="4"/>
      <c r="H9" s="4"/>
      <c r="I9" s="4"/>
      <c r="J9" s="33"/>
      <c r="K9" s="33"/>
      <c r="L9" s="34"/>
      <c r="M9" s="34"/>
      <c r="N9" s="35"/>
      <c r="O9" s="36"/>
      <c r="P9" s="4"/>
      <c r="Q9" s="4"/>
      <c r="R9" s="4"/>
      <c r="S9" s="37"/>
      <c r="T9" s="38"/>
      <c r="U9" s="35"/>
      <c r="V9" s="35"/>
      <c r="W9" s="35"/>
    </row>
    <row r="10" spans="1:24" x14ac:dyDescent="0.25">
      <c r="D10" s="31"/>
      <c r="E10" s="31"/>
      <c r="F10" s="31"/>
      <c r="G10" s="4"/>
      <c r="H10" s="4"/>
      <c r="I10" s="4"/>
      <c r="J10" s="33"/>
      <c r="K10" s="33"/>
      <c r="L10" s="34"/>
      <c r="M10" s="34"/>
      <c r="N10" s="35"/>
      <c r="O10" s="36"/>
      <c r="P10" s="4"/>
      <c r="Q10" s="4"/>
      <c r="R10" s="4"/>
      <c r="S10" s="37"/>
      <c r="T10" s="38"/>
      <c r="U10" s="35"/>
      <c r="V10" s="35"/>
      <c r="W10" s="35"/>
    </row>
    <row r="11" spans="1:24" x14ac:dyDescent="0.25">
      <c r="A11" s="26" t="s">
        <v>33</v>
      </c>
      <c r="D11" s="31"/>
      <c r="E11" s="31"/>
      <c r="F11" s="31"/>
      <c r="G11" s="4"/>
      <c r="H11" s="4"/>
      <c r="I11" s="4"/>
      <c r="J11" s="33"/>
      <c r="K11" s="33"/>
      <c r="L11" s="34"/>
      <c r="M11" s="34"/>
      <c r="N11" s="35"/>
      <c r="O11" s="36"/>
      <c r="P11" s="4"/>
      <c r="Q11" s="4"/>
      <c r="R11" s="4"/>
      <c r="S11" s="37"/>
      <c r="T11" s="38"/>
      <c r="U11" s="35"/>
      <c r="V11" s="35"/>
      <c r="W11" s="35"/>
      <c r="X11" s="4"/>
    </row>
    <row r="12" spans="1:24" s="41" customFormat="1" ht="12" x14ac:dyDescent="0.25">
      <c r="A12" s="5" t="s">
        <v>32</v>
      </c>
      <c r="B12" s="5"/>
      <c r="C12" s="5"/>
      <c r="D12" s="8"/>
      <c r="E12" s="5"/>
      <c r="F12" s="5"/>
      <c r="G12" s="6"/>
      <c r="H12" s="6"/>
      <c r="I12" s="5"/>
      <c r="J12" s="6"/>
      <c r="K12" s="7"/>
      <c r="L12" s="7"/>
      <c r="M12" s="7"/>
      <c r="N12" s="39"/>
      <c r="O12" s="8"/>
      <c r="P12" s="8"/>
      <c r="Q12" s="8"/>
      <c r="R12" s="8"/>
      <c r="S12" s="8"/>
      <c r="T12" s="40"/>
      <c r="U12" s="9"/>
      <c r="V12" s="10"/>
      <c r="W12" s="11"/>
      <c r="X12" s="8"/>
    </row>
    <row r="13" spans="1:24" x14ac:dyDescent="0.25">
      <c r="D13" s="31"/>
      <c r="E13" s="31"/>
      <c r="F13" s="31"/>
      <c r="G13" s="4"/>
      <c r="H13" s="4"/>
      <c r="I13" s="4"/>
      <c r="J13" s="33"/>
      <c r="K13" s="33"/>
      <c r="L13" s="34"/>
      <c r="M13" s="34"/>
      <c r="N13" s="35"/>
      <c r="O13" s="36"/>
      <c r="P13" s="4"/>
      <c r="Q13" s="4"/>
      <c r="R13" s="4"/>
      <c r="S13" s="37"/>
      <c r="T13" s="38"/>
      <c r="U13" s="35"/>
      <c r="V13" s="35"/>
      <c r="W13" s="35"/>
      <c r="X13" s="4"/>
    </row>
    <row r="14" spans="1:24" x14ac:dyDescent="0.25">
      <c r="A14" s="26" t="s">
        <v>34</v>
      </c>
      <c r="B14" s="42"/>
      <c r="C14" s="42"/>
      <c r="D14" s="42"/>
      <c r="E14" s="42"/>
      <c r="F14" s="42"/>
      <c r="G14" s="35"/>
      <c r="H14" s="35"/>
      <c r="I14" s="35"/>
      <c r="J14" s="35"/>
      <c r="K14" s="43"/>
      <c r="L14" s="43"/>
      <c r="M14" s="43"/>
      <c r="N14" s="35"/>
      <c r="O14" s="35"/>
      <c r="P14" s="35"/>
      <c r="Q14" s="43"/>
      <c r="R14" s="43"/>
      <c r="S14" s="35"/>
      <c r="T14" s="4"/>
    </row>
    <row r="15" spans="1:24" s="41" customFormat="1" ht="62.25" customHeight="1" x14ac:dyDescent="0.25">
      <c r="A15" s="12" t="s">
        <v>35</v>
      </c>
      <c r="B15" s="12" t="s">
        <v>36</v>
      </c>
      <c r="C15" s="13" t="s">
        <v>37</v>
      </c>
      <c r="D15" s="13" t="s">
        <v>38</v>
      </c>
      <c r="E15" s="12" t="s">
        <v>39</v>
      </c>
      <c r="F15" s="12" t="s">
        <v>40</v>
      </c>
      <c r="G15" s="13" t="s">
        <v>41</v>
      </c>
      <c r="H15" s="13" t="s">
        <v>42</v>
      </c>
      <c r="I15" s="13" t="s">
        <v>43</v>
      </c>
      <c r="J15" s="13">
        <v>22</v>
      </c>
      <c r="K15" s="14">
        <v>2367282</v>
      </c>
      <c r="L15" s="14">
        <v>3822058</v>
      </c>
      <c r="M15" s="14">
        <v>1920000</v>
      </c>
      <c r="N15" s="15" t="s">
        <v>44</v>
      </c>
      <c r="O15" s="13">
        <v>1</v>
      </c>
      <c r="P15" s="16">
        <v>139</v>
      </c>
      <c r="Q15" s="16" t="s">
        <v>45</v>
      </c>
      <c r="R15" s="16" t="s">
        <v>44</v>
      </c>
      <c r="S15" s="44">
        <f>(K15+L15)/J15</f>
        <v>281333.63636363635</v>
      </c>
      <c r="T15" s="17" t="s">
        <v>44</v>
      </c>
      <c r="U15" s="18" t="s">
        <v>44</v>
      </c>
      <c r="V15" s="19">
        <v>1</v>
      </c>
      <c r="W15" s="11"/>
      <c r="X15" s="8"/>
    </row>
    <row r="16" spans="1:24" s="41" customFormat="1" ht="12" x14ac:dyDescent="0.25">
      <c r="A16" s="5"/>
      <c r="B16" s="5"/>
      <c r="C16" s="5"/>
      <c r="D16" s="6"/>
      <c r="E16" s="5"/>
      <c r="F16" s="5"/>
      <c r="G16" s="6"/>
      <c r="H16" s="6"/>
      <c r="I16" s="6"/>
      <c r="J16" s="6"/>
      <c r="K16" s="20"/>
      <c r="L16" s="20"/>
      <c r="M16" s="20"/>
      <c r="N16" s="39"/>
      <c r="O16" s="21"/>
      <c r="P16" s="6"/>
      <c r="Q16" s="8"/>
      <c r="R16" s="8"/>
      <c r="S16" s="8"/>
      <c r="T16" s="40"/>
      <c r="U16" s="9"/>
      <c r="V16" s="10"/>
      <c r="W16" s="11"/>
      <c r="X16" s="8"/>
    </row>
    <row r="17" spans="1:24" x14ac:dyDescent="0.25">
      <c r="A17" s="45" t="s">
        <v>46</v>
      </c>
      <c r="B17" s="42"/>
      <c r="C17" s="42"/>
      <c r="D17" s="42"/>
      <c r="E17" s="42"/>
      <c r="F17" s="42"/>
      <c r="G17" s="35"/>
      <c r="H17" s="35"/>
      <c r="I17" s="35"/>
      <c r="J17" s="35"/>
      <c r="K17" s="43"/>
      <c r="L17" s="43"/>
      <c r="M17" s="43"/>
      <c r="N17" s="35"/>
      <c r="O17" s="35"/>
      <c r="P17" s="35"/>
      <c r="Q17" s="43"/>
      <c r="R17" s="43"/>
      <c r="S17" s="35"/>
      <c r="T17" s="4"/>
    </row>
    <row r="18" spans="1:24" s="41" customFormat="1" ht="12" x14ac:dyDescent="0.25">
      <c r="A18" s="22"/>
      <c r="B18" s="22"/>
      <c r="C18" s="22"/>
      <c r="D18" s="6"/>
      <c r="E18" s="22"/>
      <c r="F18" s="22"/>
      <c r="G18" s="11"/>
      <c r="H18" s="11"/>
      <c r="I18" s="11"/>
      <c r="J18" s="11"/>
      <c r="K18" s="23"/>
      <c r="L18" s="23"/>
      <c r="M18" s="23"/>
      <c r="N18" s="46"/>
      <c r="O18" s="21"/>
      <c r="P18" s="6"/>
      <c r="Q18" s="8"/>
      <c r="R18" s="8"/>
      <c r="S18" s="8"/>
      <c r="T18" s="40"/>
      <c r="U18" s="9"/>
      <c r="V18" s="10"/>
      <c r="W18" s="11"/>
      <c r="X18" s="8"/>
    </row>
    <row r="19" spans="1:24" x14ac:dyDescent="0.25">
      <c r="A19" s="30" t="s">
        <v>32</v>
      </c>
      <c r="B19" s="30"/>
      <c r="D19" s="30"/>
      <c r="E19" s="30"/>
      <c r="K19" s="30"/>
      <c r="L19" s="30"/>
      <c r="M19" s="30"/>
    </row>
    <row r="20" spans="1:24" ht="14.5" x14ac:dyDescent="0.35">
      <c r="B20" s="30"/>
      <c r="D20" s="30"/>
      <c r="E20" s="30"/>
      <c r="H20" s="47"/>
      <c r="K20" s="30"/>
      <c r="L20" s="30"/>
      <c r="M20" s="30"/>
    </row>
    <row r="21" spans="1:24" ht="14.5" x14ac:dyDescent="0.25">
      <c r="A21" s="54" t="s">
        <v>47</v>
      </c>
      <c r="B21" s="30"/>
      <c r="D21" s="30"/>
      <c r="E21" s="30"/>
      <c r="K21" s="30"/>
      <c r="L21" s="30"/>
      <c r="M21" s="30"/>
    </row>
    <row r="22" spans="1:24" x14ac:dyDescent="0.25">
      <c r="A22"/>
      <c r="B22" s="30"/>
      <c r="D22" s="30"/>
      <c r="E22" s="30"/>
      <c r="K22" s="30"/>
      <c r="L22" s="30"/>
      <c r="M22" s="30"/>
    </row>
    <row r="23" spans="1:24" ht="14.5" customHeight="1" x14ac:dyDescent="0.25">
      <c r="A23" s="55" t="s">
        <v>48</v>
      </c>
      <c r="B23" s="55"/>
      <c r="C23" s="55"/>
      <c r="D23" s="55"/>
      <c r="E23" s="55"/>
      <c r="F23" s="55"/>
      <c r="G23" s="55"/>
      <c r="H23" s="55"/>
      <c r="I23" s="55"/>
      <c r="J23" s="55"/>
      <c r="K23" s="55"/>
      <c r="L23" s="55"/>
      <c r="M23" s="55"/>
      <c r="N23" s="55"/>
      <c r="O23" s="55"/>
      <c r="P23" s="55"/>
      <c r="Q23" s="55"/>
      <c r="R23" s="55"/>
      <c r="S23" s="55"/>
      <c r="T23" s="55"/>
      <c r="U23" s="55"/>
    </row>
    <row r="24" spans="1:24" x14ac:dyDescent="0.25">
      <c r="A24" s="55"/>
      <c r="B24" s="55"/>
      <c r="C24" s="55"/>
      <c r="D24" s="55"/>
      <c r="E24" s="55"/>
      <c r="F24" s="55"/>
      <c r="G24" s="55"/>
      <c r="H24" s="55"/>
      <c r="I24" s="55"/>
      <c r="J24" s="55"/>
      <c r="K24" s="55"/>
      <c r="L24" s="55"/>
      <c r="M24" s="55"/>
      <c r="N24" s="55"/>
      <c r="O24" s="55"/>
      <c r="P24" s="55"/>
      <c r="Q24" s="55"/>
      <c r="R24" s="55"/>
      <c r="S24" s="55"/>
      <c r="T24" s="55"/>
      <c r="U24" s="55"/>
    </row>
    <row r="25" spans="1:24" x14ac:dyDescent="0.25">
      <c r="B25" s="30"/>
      <c r="D25" s="30"/>
      <c r="E25" s="30"/>
      <c r="K25" s="30"/>
      <c r="L25" s="30"/>
      <c r="M25" s="30"/>
    </row>
    <row r="26" spans="1:24" x14ac:dyDescent="0.25">
      <c r="B26" s="30"/>
      <c r="D26" s="30"/>
      <c r="E26" s="30"/>
      <c r="K26" s="30"/>
      <c r="L26" s="30"/>
      <c r="M26" s="30"/>
    </row>
    <row r="27" spans="1:24" x14ac:dyDescent="0.25">
      <c r="B27" s="30"/>
      <c r="D27" s="30"/>
      <c r="E27" s="30"/>
      <c r="K27" s="30"/>
      <c r="L27" s="30"/>
      <c r="M27" s="30"/>
    </row>
    <row r="28" spans="1:24" x14ac:dyDescent="0.25">
      <c r="B28" s="30"/>
      <c r="D28" s="30"/>
      <c r="E28" s="30"/>
      <c r="K28" s="30"/>
      <c r="L28" s="30"/>
      <c r="M28" s="30"/>
    </row>
    <row r="29" spans="1:24" x14ac:dyDescent="0.25">
      <c r="B29" s="30"/>
      <c r="D29" s="30"/>
      <c r="E29" s="30"/>
      <c r="K29" s="30"/>
      <c r="L29" s="30"/>
      <c r="M29" s="30"/>
    </row>
    <row r="30" spans="1:24" x14ac:dyDescent="0.25">
      <c r="B30" s="30"/>
      <c r="D30" s="30"/>
      <c r="E30" s="30"/>
      <c r="K30" s="30"/>
      <c r="L30" s="30"/>
      <c r="M30" s="30"/>
    </row>
    <row r="31" spans="1:24" x14ac:dyDescent="0.25">
      <c r="B31" s="30"/>
      <c r="D31" s="30"/>
      <c r="E31" s="30"/>
      <c r="K31" s="30"/>
      <c r="L31" s="30"/>
      <c r="M31" s="30"/>
    </row>
    <row r="32" spans="1:24" x14ac:dyDescent="0.25">
      <c r="B32" s="30"/>
      <c r="D32" s="30"/>
      <c r="E32" s="30"/>
      <c r="K32" s="30"/>
      <c r="L32" s="30"/>
      <c r="M32" s="30"/>
    </row>
    <row r="33" s="30" customFormat="1" x14ac:dyDescent="0.25"/>
    <row r="34" s="30" customFormat="1" x14ac:dyDescent="0.25"/>
    <row r="35" s="30" customFormat="1" x14ac:dyDescent="0.25"/>
    <row r="36" s="30" customFormat="1" x14ac:dyDescent="0.25"/>
    <row r="37" s="30" customFormat="1" x14ac:dyDescent="0.25"/>
    <row r="38" s="30" customFormat="1" x14ac:dyDescent="0.25"/>
    <row r="39" s="30" customFormat="1" x14ac:dyDescent="0.25"/>
    <row r="40" s="30" customFormat="1" x14ac:dyDescent="0.25"/>
    <row r="41" s="30" customFormat="1" x14ac:dyDescent="0.25"/>
    <row r="42" s="30" customFormat="1" x14ac:dyDescent="0.25"/>
    <row r="43" s="30" customFormat="1" x14ac:dyDescent="0.25"/>
    <row r="44" s="30" customFormat="1" x14ac:dyDescent="0.25"/>
    <row r="45" s="30" customFormat="1" x14ac:dyDescent="0.25"/>
    <row r="46" s="30" customFormat="1" x14ac:dyDescent="0.25"/>
    <row r="47" s="30" customFormat="1" x14ac:dyDescent="0.25"/>
    <row r="48" s="30" customFormat="1" x14ac:dyDescent="0.25"/>
    <row r="49" s="30" customFormat="1" x14ac:dyDescent="0.25"/>
    <row r="50" s="30" customFormat="1" x14ac:dyDescent="0.25"/>
    <row r="51" s="30" customFormat="1" x14ac:dyDescent="0.25"/>
    <row r="52" s="30" customFormat="1" x14ac:dyDescent="0.25"/>
    <row r="53" s="30" customFormat="1" x14ac:dyDescent="0.25"/>
    <row r="54" s="30" customFormat="1" x14ac:dyDescent="0.25"/>
    <row r="55" s="30" customFormat="1" x14ac:dyDescent="0.25"/>
    <row r="56" s="30" customFormat="1" x14ac:dyDescent="0.25"/>
    <row r="57" s="30" customFormat="1" x14ac:dyDescent="0.25"/>
    <row r="58" s="30" customFormat="1" x14ac:dyDescent="0.25"/>
    <row r="59" s="30" customFormat="1" x14ac:dyDescent="0.25"/>
    <row r="60" s="30" customFormat="1" x14ac:dyDescent="0.25"/>
    <row r="61" s="30" customFormat="1" x14ac:dyDescent="0.25"/>
    <row r="62" s="30" customFormat="1" x14ac:dyDescent="0.25"/>
    <row r="63" s="30" customFormat="1" x14ac:dyDescent="0.25"/>
    <row r="64" s="30" customFormat="1" x14ac:dyDescent="0.25"/>
    <row r="65" s="30" customFormat="1" x14ac:dyDescent="0.25"/>
    <row r="66" s="30" customFormat="1" x14ac:dyDescent="0.25"/>
    <row r="67" s="30" customFormat="1" x14ac:dyDescent="0.25"/>
    <row r="68" s="30" customFormat="1" x14ac:dyDescent="0.25"/>
    <row r="69" s="30" customFormat="1" x14ac:dyDescent="0.25"/>
    <row r="70" s="30" customFormat="1" x14ac:dyDescent="0.25"/>
    <row r="71" s="30" customFormat="1" x14ac:dyDescent="0.25"/>
    <row r="72" s="30" customFormat="1" x14ac:dyDescent="0.25"/>
    <row r="73" s="30" customFormat="1" x14ac:dyDescent="0.25"/>
    <row r="74" s="30" customFormat="1" x14ac:dyDescent="0.25"/>
    <row r="75" s="30" customFormat="1" x14ac:dyDescent="0.25"/>
    <row r="76" s="30" customFormat="1" x14ac:dyDescent="0.25"/>
    <row r="77" s="30" customFormat="1" x14ac:dyDescent="0.25"/>
    <row r="78" s="30" customFormat="1" x14ac:dyDescent="0.25"/>
    <row r="79" s="30" customFormat="1" x14ac:dyDescent="0.25"/>
    <row r="80" s="30" customFormat="1" x14ac:dyDescent="0.25"/>
    <row r="81" s="30" customFormat="1" x14ac:dyDescent="0.25"/>
    <row r="82" s="30" customFormat="1" x14ac:dyDescent="0.25"/>
    <row r="83" s="30" customFormat="1" x14ac:dyDescent="0.25"/>
    <row r="84" s="30" customFormat="1" x14ac:dyDescent="0.25"/>
    <row r="85" s="30" customFormat="1" x14ac:dyDescent="0.25"/>
    <row r="86" s="30" customFormat="1" x14ac:dyDescent="0.25"/>
    <row r="87" s="30" customFormat="1" x14ac:dyDescent="0.25"/>
    <row r="88" s="30" customFormat="1" x14ac:dyDescent="0.25"/>
    <row r="89" s="30" customFormat="1" x14ac:dyDescent="0.25"/>
  </sheetData>
  <mergeCells count="21">
    <mergeCell ref="A23:U24"/>
    <mergeCell ref="A1:B1"/>
    <mergeCell ref="C1:D1"/>
    <mergeCell ref="A2:B2"/>
    <mergeCell ref="E2:F2"/>
    <mergeCell ref="K2:L2"/>
    <mergeCell ref="U4:V4"/>
    <mergeCell ref="R2:T2"/>
    <mergeCell ref="U2:V2"/>
    <mergeCell ref="A3:B3"/>
    <mergeCell ref="E3:F3"/>
    <mergeCell ref="K3:L3"/>
    <mergeCell ref="M3:N3"/>
    <mergeCell ref="R3:T3"/>
    <mergeCell ref="U3:V3"/>
    <mergeCell ref="M2:N2"/>
    <mergeCell ref="A4:B4"/>
    <mergeCell ref="E4:F4"/>
    <mergeCell ref="K4:L4"/>
    <mergeCell ref="M4:N4"/>
    <mergeCell ref="R4:T4"/>
  </mergeCells>
  <conditionalFormatting sqref="N14 T7:T11 T13">
    <cfRule type="cellIs" dxfId="28" priority="29" stopIfTrue="1" operator="equal">
      <formula>"N"</formula>
    </cfRule>
  </conditionalFormatting>
  <conditionalFormatting sqref="O14:P14">
    <cfRule type="cellIs" dxfId="27" priority="28" stopIfTrue="1" operator="equal">
      <formula>"N"</formula>
    </cfRule>
  </conditionalFormatting>
  <conditionalFormatting sqref="S14">
    <cfRule type="cellIs" dxfId="26" priority="27" stopIfTrue="1" operator="equal">
      <formula>"N"</formula>
    </cfRule>
  </conditionalFormatting>
  <conditionalFormatting sqref="N17">
    <cfRule type="cellIs" dxfId="25" priority="26" stopIfTrue="1" operator="equal">
      <formula>"N"</formula>
    </cfRule>
  </conditionalFormatting>
  <conditionalFormatting sqref="O17:P17">
    <cfRule type="cellIs" dxfId="24" priority="25" stopIfTrue="1" operator="equal">
      <formula>"N"</formula>
    </cfRule>
  </conditionalFormatting>
  <conditionalFormatting sqref="S17">
    <cfRule type="cellIs" dxfId="23" priority="24" stopIfTrue="1" operator="equal">
      <formula>"N"</formula>
    </cfRule>
  </conditionalFormatting>
  <conditionalFormatting sqref="U7:V10 O7:O10">
    <cfRule type="cellIs" dxfId="22" priority="23" stopIfTrue="1" operator="equal">
      <formula>"N"</formula>
    </cfRule>
  </conditionalFormatting>
  <conditionalFormatting sqref="P7:P10 Q7:R11 Q13:R13 S18 S12 S16">
    <cfRule type="cellIs" dxfId="21" priority="22" operator="equal">
      <formula>"N"</formula>
    </cfRule>
  </conditionalFormatting>
  <conditionalFormatting sqref="N7:N10">
    <cfRule type="cellIs" dxfId="20" priority="21" operator="equal">
      <formula>"N"</formula>
    </cfRule>
  </conditionalFormatting>
  <conditionalFormatting sqref="U11:V11 O11">
    <cfRule type="cellIs" dxfId="19" priority="19" stopIfTrue="1" operator="equal">
      <formula>"N"</formula>
    </cfRule>
  </conditionalFormatting>
  <conditionalFormatting sqref="P11">
    <cfRule type="cellIs" dxfId="18" priority="18" operator="equal">
      <formula>"N"</formula>
    </cfRule>
  </conditionalFormatting>
  <conditionalFormatting sqref="N11">
    <cfRule type="cellIs" dxfId="17" priority="17" operator="equal">
      <formula>"N"</formula>
    </cfRule>
  </conditionalFormatting>
  <conditionalFormatting sqref="U13:V13 O13">
    <cfRule type="cellIs" dxfId="16" priority="15" stopIfTrue="1" operator="equal">
      <formula>"N"</formula>
    </cfRule>
  </conditionalFormatting>
  <conditionalFormatting sqref="P13">
    <cfRule type="cellIs" dxfId="15" priority="14" operator="equal">
      <formula>"N"</formula>
    </cfRule>
  </conditionalFormatting>
  <conditionalFormatting sqref="N13">
    <cfRule type="cellIs" dxfId="14" priority="13" operator="equal">
      <formula>"N"</formula>
    </cfRule>
  </conditionalFormatting>
  <conditionalFormatting sqref="Q7:R10">
    <cfRule type="expression" dxfId="13" priority="20">
      <formula>#REF!="N"</formula>
    </cfRule>
  </conditionalFormatting>
  <conditionalFormatting sqref="Q11:R11">
    <cfRule type="expression" dxfId="12" priority="16">
      <formula>#REF!="N"</formula>
    </cfRule>
  </conditionalFormatting>
  <conditionalFormatting sqref="Q13:R13">
    <cfRule type="expression" dxfId="11" priority="12">
      <formula>#REF!="N"</formula>
    </cfRule>
  </conditionalFormatting>
  <conditionalFormatting sqref="U18:V18">
    <cfRule type="cellIs" dxfId="10" priority="11" stopIfTrue="1" operator="equal">
      <formula>"N"</formula>
    </cfRule>
  </conditionalFormatting>
  <conditionalFormatting sqref="O18">
    <cfRule type="cellIs" dxfId="9" priority="10" operator="equal">
      <formula>"N"</formula>
    </cfRule>
  </conditionalFormatting>
  <conditionalFormatting sqref="U16:V16">
    <cfRule type="cellIs" dxfId="8" priority="9" stopIfTrue="1" operator="equal">
      <formula>"N"</formula>
    </cfRule>
  </conditionalFormatting>
  <conditionalFormatting sqref="O16">
    <cfRule type="cellIs" dxfId="7" priority="8" operator="equal">
      <formula>"N"</formula>
    </cfRule>
  </conditionalFormatting>
  <conditionalFormatting sqref="P16">
    <cfRule type="cellIs" dxfId="6" priority="7" stopIfTrue="1" operator="equal">
      <formula>"N"</formula>
    </cfRule>
  </conditionalFormatting>
  <conditionalFormatting sqref="U12:V12">
    <cfRule type="cellIs" dxfId="5" priority="6" stopIfTrue="1" operator="equal">
      <formula>"N"</formula>
    </cfRule>
  </conditionalFormatting>
  <conditionalFormatting sqref="O12">
    <cfRule type="cellIs" dxfId="4" priority="5" operator="equal">
      <formula>"N"</formula>
    </cfRule>
  </conditionalFormatting>
  <conditionalFormatting sqref="R12">
    <cfRule type="cellIs" dxfId="3" priority="4" operator="equal">
      <formula>"Y"</formula>
    </cfRule>
  </conditionalFormatting>
  <conditionalFormatting sqref="T15:U15 O15">
    <cfRule type="cellIs" dxfId="2" priority="3" stopIfTrue="1" operator="equal">
      <formula>"N"</formula>
    </cfRule>
  </conditionalFormatting>
  <conditionalFormatting sqref="R15 N15">
    <cfRule type="cellIs" dxfId="1" priority="2" operator="equal">
      <formula>"N"</formula>
    </cfRule>
  </conditionalFormatting>
  <conditionalFormatting sqref="Q15">
    <cfRule type="cellIs" dxfId="0" priority="1" operator="equal">
      <formula>"Y"</formula>
    </cfRule>
  </conditionalFormatting>
  <pageMargins left="0.7" right="0.7" top="0.75" bottom="0.75" header="0.3" footer="0.3"/>
  <pageSetup paperSize="3" scale="88" fitToHeight="0" orientation="landscape" r:id="rId1"/>
  <headerFooter alignWithMargins="0">
    <oddHeader>&amp;C&amp;"Arial,Bold"&amp;14RFA 2023-102 – Board Approved Preliminary Awards&amp;RPage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2D7FB8C8EFEAA4890E51E5409BB0EBE" ma:contentTypeVersion="32" ma:contentTypeDescription="Create a new document." ma:contentTypeScope="" ma:versionID="1aeebb36b90c6ba872c8408ef270b0ea">
  <xsd:schema xmlns:xsd="http://www.w3.org/2001/XMLSchema" xmlns:xs="http://www.w3.org/2001/XMLSchema" xmlns:p="http://schemas.microsoft.com/office/2006/metadata/properties" xmlns:ns2="31c33541-f0e7-4482-9c8a-fb53b33b075f" xmlns:ns3="ee2a4f69-3a29-4b24-b170-d37fab3647f8" targetNamespace="http://schemas.microsoft.com/office/2006/metadata/properties" ma:root="true" ma:fieldsID="90618504830681474834873b54cf0a79" ns2:_="" ns3:_="">
    <xsd:import namespace="31c33541-f0e7-4482-9c8a-fb53b33b075f"/>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c33541-f0e7-4482-9c8a-fb53b33b07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31c33541-f0e7-4482-9c8a-fb53b33b075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5E0EBA8-E2C9-4A9A-B351-1BA0E7FD6C87}">
  <ds:schemaRefs>
    <ds:schemaRef ds:uri="http://schemas.microsoft.com/sharepoint/v3/contenttype/forms"/>
  </ds:schemaRefs>
</ds:datastoreItem>
</file>

<file path=customXml/itemProps2.xml><?xml version="1.0" encoding="utf-8"?>
<ds:datastoreItem xmlns:ds="http://schemas.openxmlformats.org/officeDocument/2006/customXml" ds:itemID="{4EF65506-6BAD-4CD4-9277-59BB66050F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c33541-f0e7-4482-9c8a-fb53b33b075f"/>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0A2AEF-C145-434D-94A9-9E376E07B237}">
  <ds:schemaRefs>
    <ds:schemaRef ds:uri="http://schemas.microsoft.com/office/2006/metadata/properties"/>
    <ds:schemaRef ds:uri="http://schemas.microsoft.com/office/infopath/2007/PartnerControls"/>
    <ds:schemaRef ds:uri="ee2a4f69-3a29-4b24-b170-d37fab3647f8"/>
    <ds:schemaRef ds:uri="31c33541-f0e7-4482-9c8a-fb53b33b075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Recommendations</vt:lpstr>
      <vt:lpstr>Recommendations!Print_Titles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Salmonsen</dc:creator>
  <cp:lastModifiedBy>Jean Salmonsen</cp:lastModifiedBy>
  <cp:lastPrinted>2023-04-26T18:12:59Z</cp:lastPrinted>
  <dcterms:created xsi:type="dcterms:W3CDTF">2023-04-19T14:04:13Z</dcterms:created>
  <dcterms:modified xsi:type="dcterms:W3CDTF">2023-04-26T19:27:31Z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0x010100B2D7FB8C8EFEAA4890E51E5409BB0EBE</vt:lpwstr>
  </property>
  <property fmtid="{D5CDD505-2E9C-101B-9397-08002B2CF9AE}" pid="3" name="MediaServiceImageTags">
    <vt:lpwstr/>
  </property>
</Properties>
</file>