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66925"/>
  <mc:AlternateContent xmlns:mc="http://schemas.openxmlformats.org/markup-compatibility/2006">
    <mc:Choice Requires="x15">
      <x15ac:absPath xmlns:x15ac="http://schemas.microsoft.com/office/spreadsheetml/2010/11/ac" url="https://floridahousing.sharepoint.com/sites/MF/allocations/Combined Cycle/2022 Rules and RFAs/2022-208 SAIL Workforce/"/>
    </mc:Choice>
  </mc:AlternateContent>
  <xr:revisionPtr revIDLastSave="11" documentId="10_ncr:20000_{CD189DA0-A049-4079-AD8B-F7037C543FFE}" xr6:coauthVersionLast="46" xr6:coauthVersionMax="47" xr10:uidLastSave="{46EB69A0-5CF1-4F2E-B3EA-33E565D28321}"/>
  <workbookProtection workbookAlgorithmName="SHA-512" workbookHashValue="ElyYs1r1qb4NPwxx8tugKxCvUPauRABxhvYRuZEnsukItOS5KRGVMaddwgTQAochZJeiMvUh1h/TL1+46fyyxg==" workbookSaltValue="Sg/uO38RnSQ6okxb8mEV5A==" workbookSpinCount="100000" lockStructure="1"/>
  <bookViews>
    <workbookView xWindow="19090" yWindow="-110" windowWidth="19420" windowHeight="10420" firstSheet="2" activeTab="2" xr2:uid="{00000000-000D-0000-FFFF-FFFF00000000}"/>
  </bookViews>
  <sheets>
    <sheet name="Data1" sheetId="1" state="hidden" r:id="rId1"/>
    <sheet name="Data2" sheetId="19" state="hidden" r:id="rId2"/>
    <sheet name="General Information" sheetId="2" r:id="rId3"/>
    <sheet name="Proposed Development Info" sheetId="3" r:id="rId4"/>
    <sheet name="Development Location" sheetId="4" r:id="rId5"/>
    <sheet name="Proximity, Mand.Dist., RECAP" sheetId="14" state="hidden" r:id="rId6"/>
    <sheet name="Units, Set-Asides, Buildings" sheetId="5" r:id="rId7"/>
    <sheet name="Readiness to Proceed" sheetId="16" r:id="rId8"/>
    <sheet name="Construction Features" sheetId="7" r:id="rId9"/>
    <sheet name="Resident Programs" sheetId="8" r:id="rId10"/>
    <sheet name="Funding a,b,d,e" sheetId="9" r:id="rId11"/>
    <sheet name="Local Government Contributions" sheetId="18" state="hidden" r:id="rId12"/>
    <sheet name="B. Other Information" sheetId="10" r:id="rId13"/>
    <sheet name="Certification" sheetId="20" r:id="rId14"/>
  </sheets>
  <externalReferences>
    <externalReference r:id="rId15"/>
  </externalReferences>
  <definedNames>
    <definedName name="_Hlk83042603" localSheetId="3">'Proposed Development Info'!$C$52</definedName>
    <definedName name="ACC_units">'Proposed Development Info'!$D$16</definedName>
    <definedName name="Addenda_Comments">'B. Other Information'!$A$15</definedName>
    <definedName name="Addenda_Comments_2">'B. Other Information'!$A$16</definedName>
    <definedName name="App_number_first_phase">'Funding a,b,d,e'!$D$22</definedName>
    <definedName name="Application_Fee_Method">'B. Other Information'!$A$5</definedName>
    <definedName name="Authorized_Contact_Address">'General Information'!$D$105</definedName>
    <definedName name="Authorized_Contact_City">'General Information'!$D$106</definedName>
    <definedName name="Authorized_Contact_EMail">'General Information'!$D$110</definedName>
    <definedName name="Authorized_Contact_First_Name">'General Information'!$D$102</definedName>
    <definedName name="Authorized_Contact_Last_Name">'General Information'!$D$103</definedName>
    <definedName name="Authorized_Contact_Phone">'General Information'!$D$109</definedName>
    <definedName name="Authorized_Contact_Phone_Ext">'General Information'!$F$109</definedName>
    <definedName name="Authorized_Contact_State">'General Information'!$D$107</definedName>
    <definedName name="Authorized_Contact_Zip">'General Information'!$D$108</definedName>
    <definedName name="avg_AMI_HCunits_in_avg_inc_chart">'Units, Set-Asides, Buildings'!$E$47</definedName>
    <definedName name="Cert_Signature">Certification!$F$28</definedName>
    <definedName name="Cert_Title_of_Signature">Certification!$C$30</definedName>
    <definedName name="Company_Of_Authorized_Contact_Person">'General Information'!$D$104</definedName>
    <definedName name="Company_Of_Operational_Contact_Person">'General Information'!$D$115</definedName>
    <definedName name="Competitive_HC_Request_Amount">'Funding a,b,d,e'!$G$12</definedName>
    <definedName name="Compliance_Period">'Units, Set-Asides, Buildings'!$H$78</definedName>
    <definedName name="concrete">'Proposed Development Info'!$C$31</definedName>
    <definedName name="County">'Development Location'!$D$3</definedName>
    <definedName name="DDA_nonmetro">'Funding a,b,d,e'!$D$31</definedName>
    <definedName name="DDA_nonmetro_name">'Funding a,b,d,e'!$D$33</definedName>
    <definedName name="Demographic">'General Information'!$D$10</definedName>
    <definedName name="Development_Category">'Proposed Development Info'!$E$6</definedName>
    <definedName name="Development_Location">'Development Location'!$C$7</definedName>
    <definedName name="Development_Location_City">'Development Location'!$E$9</definedName>
    <definedName name="Development_Location_Zip">'Development Location'!$G$9</definedName>
    <definedName name="DevExp_first_Dev_location">'General Information'!$D$39</definedName>
    <definedName name="DevExp_first_Dev_name">'General Information'!$D$38</definedName>
    <definedName name="DevExp_first_Dev_program">'General Information'!$D$41</definedName>
    <definedName name="DevExp_first_Dev_units">'General Information'!$D$42</definedName>
    <definedName name="DevExp_first_Dev_year">'General Information'!$D$43</definedName>
    <definedName name="DevExp_natural_person">'General Information'!$E$34</definedName>
    <definedName name="DevExp_natural_person_entity">'General Information'!$E$35</definedName>
    <definedName name="DevExp_second_Dev_location">'General Information'!$D$46</definedName>
    <definedName name="DevExp_second_Dev_name">'General Information'!$D$45</definedName>
    <definedName name="DevExp_second_Dev_program">'General Information'!$D$48</definedName>
    <definedName name="DevExp_second_Dev_units">'General Information'!$D$49</definedName>
    <definedName name="DevExp_second_Dev_year">'General Information'!$D$50</definedName>
    <definedName name="DevExp_third_Dev_location">'General Information'!$D$53</definedName>
    <definedName name="DevExp_third_Dev_name">'General Information'!$D$52</definedName>
    <definedName name="DevExp_third_Dev_program">'General Information'!$D$55</definedName>
    <definedName name="DevExp_third_Dev_units">'General Information'!$D$56</definedName>
    <definedName name="DevExp_third_Dev_year">'General Information'!$D$57</definedName>
    <definedName name="DevType">'Proposed Development Info'!$C$26</definedName>
    <definedName name="DLP_latitude">'Development Location'!$F$28</definedName>
    <definedName name="DLP_longitude">'Development Location'!$F$29</definedName>
    <definedName name="DS_GAOs_effective2.1.21">Data2!$L$4:$M$2304</definedName>
    <definedName name="DS_NonMetroDDAs_2022">Data2!$D$4:$D$26</definedName>
    <definedName name="DS_NonMetroQCTs_2022">Data2!$I$4:$J$33</definedName>
    <definedName name="DS_QCTs_2022">Data2!$F$4:$G$729</definedName>
    <definedName name="DS_ZCTAs_2022">Data2!$A$4:$B$351</definedName>
    <definedName name="eighty_AMI_Avg_Income_Units">'Units, Set-Asides, Buildings'!$D$44</definedName>
    <definedName name="Excel_RFA_Number">'General Information'!$G$4</definedName>
    <definedName name="ExcelCheckbox_After_School">'Resident Programs'!$E$5</definedName>
    <definedName name="ExcelCheckbox_cabinets">'Construction Features'!$E$17</definedName>
    <definedName name="ExcelCheckbox_Computer_Training">'Resident Programs'!$E$17</definedName>
    <definedName name="ExcelCheckbox_Daily_Activities">'Resident Programs'!$E$18</definedName>
    <definedName name="ExcelCheckbox_dual_flush">'Construction Features'!$E$13</definedName>
    <definedName name="ExcelCheckbox_Employment_Assistance_general">'Resident Programs'!$E$7</definedName>
    <definedName name="ExcelCheckbox_ES_roof_coating">'Construction Features'!$E$15</definedName>
    <definedName name="ExcelCheckbox_ES_roof_materials">'Construction Features'!$E$16</definedName>
    <definedName name="ExcelCheckbox_Family_Support_Coordinator">'Resident Programs'!$E$8</definedName>
    <definedName name="ExcelCheckbox_Financial_Counseling">'Resident Programs'!$E$9</definedName>
    <definedName name="ExcelCheckbox_flooring">'Construction Features'!$E$18</definedName>
    <definedName name="ExcelCheckbox_Homeownership_seminar">'Resident Programs'!$E$10</definedName>
    <definedName name="ExcelCheckbox_Housekeeping">'Resident Programs'!$E$19</definedName>
    <definedName name="ExcelCheckbox_Humidistat">'Construction Features'!$E$12</definedName>
    <definedName name="ExcelCheckbox_light_pavement">'Construction Features'!$E$14</definedName>
    <definedName name="ExcelCheckbox_Literacy_Elderly">'Resident Programs'!$E$16</definedName>
    <definedName name="ExcelCheckbox_Literacy_Family">'Resident Programs'!$E$6</definedName>
    <definedName name="ExcelCheckbox_Resident_checkin">'Resident Programs'!$E$20</definedName>
    <definedName name="ExcelCheckbox_SEER_for_AC">'Construction Features'!$E$19</definedName>
    <definedName name="ExcelCheckbox_sensors">'Construction Features'!$E$22</definedName>
    <definedName name="ExcelCheckbox_thermostat">'Construction Features'!$E$11</definedName>
    <definedName name="ExcelCheckbox_windows">'Construction Features'!$E$20</definedName>
    <definedName name="ExcelCheckbox_Yards">'Construction Features'!$E$21</definedName>
    <definedName name="expected_PIS_date">'Proposed Development Info'!$F$32</definedName>
    <definedName name="fifty_AMI_Avg_Income_Units">'Units, Set-Asides, Buildings'!$D$41</definedName>
    <definedName name="fifty_AMI_HC">'Units, Set-Asides, Buildings'!$E$30</definedName>
    <definedName name="forty_AMI_Avg_Income_Units">'Units, Set-Asides, Buildings'!$D$40</definedName>
    <definedName name="forty_AMI_HC">'Units, Set-Asides, Buildings'!$E$28</definedName>
    <definedName name="fortyfive_AMI_HC">'Units, Set-Asides, Buildings'!$E$29</definedName>
    <definedName name="Four_Bed_Four_Bath_Total_Units">'Units, Set-Asides, Buildings'!$F$71</definedName>
    <definedName name="Four_Bed_One_and_half_Bath_ELI_Units">'Units, Set-Asides, Buildings'!$H$66</definedName>
    <definedName name="Four_Bed_One_and_half_Bath_Total_Units">'Units, Set-Asides, Buildings'!$F$66</definedName>
    <definedName name="Four_Bed_One_Bath_ELI_Units">'Units, Set-Asides, Buildings'!$H$65</definedName>
    <definedName name="Four_Bed_One_Bath_Total_Units">'Units, Set-Asides, Buildings'!$F$65</definedName>
    <definedName name="Four_Bed_Three_and_half_Bath_ELI_Units">'Units, Set-Asides, Buildings'!$H$70</definedName>
    <definedName name="Four_Bed_Three_and_half_Bath_Total_Units">'Units, Set-Asides, Buildings'!$F$70</definedName>
    <definedName name="Four_Bed_Three_Bath_ELI_Units">'Units, Set-Asides, Buildings'!$H$69</definedName>
    <definedName name="Four_Bed_Three_Bath_Total_Units">'Units, Set-Asides, Buildings'!$F$69</definedName>
    <definedName name="Four_Bed_Two_and_half_Bath_ELI_Units">'Units, Set-Asides, Buildings'!$H$68</definedName>
    <definedName name="Four_Bed_Two_and_half_Bath_Total_Units">'Units, Set-Asides, Buildings'!$F$68</definedName>
    <definedName name="Four_Bed_Two_Bath_ELI_Units">'Units, Set-Asides, Buildings'!$H$67</definedName>
    <definedName name="Four_Bed_Two_Bath_Total_Units">'Units, Set-Asides, Buildings'!$F$67</definedName>
    <definedName name="GAOs_effective2.1.21">[1]Data2!$L$4:$M$2304</definedName>
    <definedName name="Garden_ESS_NC_units">'Proposed Development Info'!$F$40</definedName>
    <definedName name="Garden_non_ESS_NC_units">'Proposed Development Info'!$F$41</definedName>
    <definedName name="Garden_Rehab_units">'Proposed Development Info'!$F$47</definedName>
    <definedName name="Geo_Area_of_Opp_boost">'Funding a,b,d,e'!$D$42</definedName>
    <definedName name="Green_cert">'Construction Features'!$C$8</definedName>
    <definedName name="Green_total_points">'Construction Features'!$D$24</definedName>
    <definedName name="greyed01">#REF!,#REF!,#REF!,#REF!,#REF!,#REF!,#REF!,#REF!,#REF!,#REF!,#REF!,#REF!,#REF!,#REF!,#REF!,#REF!,#REF!,#REF!,#REF!,#REF!,#REF!,#REF!,#REF!,#REF!,#REF!,#REF!,#REF!,#REF!,#REF!,#REF!,#REF!,#REF!,#REF!,#REF!,#REF!,#REF!</definedName>
    <definedName name="greyed02">#REF!,#REF!,#REF!,#REF!,#REF!,#REF!,#REF!,#REF!,#REF!,#REF!,#REF!,#REF!,#REF!,#REF!,#REF!,#REF!,#REF!,#REF!,#REF!,#REF!,#REF!,#REF!,#REF!,#REF!,#REF!,#REF!,#REF!,#REF!,#REF!,#REF!,#REF!</definedName>
    <definedName name="greyed03">#REF!,#REF!,#REF!,#REF!,#REF!,#REF!,#REF!,#REF!,#REF!,#REF!,#REF!,#REF!</definedName>
    <definedName name="Grocery_Address">'Proximity, Mand.Dist., RECAP'!$F$38</definedName>
    <definedName name="Grocery_Distance">'Proximity, Mand.Dist., RECAP'!$G$38</definedName>
    <definedName name="Grocery_Name">'Proximity, Mand.Dist., RECAP'!$E$38</definedName>
    <definedName name="HR_ESS_NC_units">'Proposed Development Info'!$F$44</definedName>
    <definedName name="Local_govt_contribution_points">'Local Government Contributions'!$A$8</definedName>
    <definedName name="Mand_distance">'Proximity, Mand.Dist., RECAP'!$B$49</definedName>
    <definedName name="Medical_Address">'Proximity, Mand.Dist., RECAP'!$F$39</definedName>
    <definedName name="Medical_Distance">'Proximity, Mand.Dist., RECAP'!$G$39</definedName>
    <definedName name="Medical_Name">'Proximity, Mand.Dist., RECAP'!$E$39</definedName>
    <definedName name="Mgmt_Co_Address">'General Information'!$D$74</definedName>
    <definedName name="Mgmt_Co_City">'General Information'!$D$75</definedName>
    <definedName name="Mgmt_Co_Email">'General Information'!$D$79</definedName>
    <definedName name="Mgmt_Co_Exp_first_currently_or_formerly_managed">'General Information'!$D$88</definedName>
    <definedName name="Mgmt_Co_Exp_first_Dev_name">'General Information'!$D$85</definedName>
    <definedName name="Mgmt_Co_Exp_first_location">'General Information'!$D$86</definedName>
    <definedName name="Mgmt_Co_Exp_first_time">'General Information'!$D$89</definedName>
    <definedName name="Mgmt_Co_Exp_first_units">'General Information'!$D$90</definedName>
    <definedName name="Mgmt_Co_Exp_secnod_currently_or_formerly_managed">'General Information'!$D$96</definedName>
    <definedName name="Mgmt_Co_Exp_second_Dev_name">'General Information'!$D$93</definedName>
    <definedName name="Mgmt_Co_Exp_second_location">'General Information'!$D$94</definedName>
    <definedName name="Mgmt_Co_Exp_second_time">'General Information'!$D$97</definedName>
    <definedName name="Mgmt_Co_Exp_second_units">'General Information'!$D$98</definedName>
    <definedName name="Mgmt_Co_Experienced_entity">'General Information'!$E$82</definedName>
    <definedName name="Mgmt_Co_Phone">'General Information'!$D$78</definedName>
    <definedName name="Mgmt_Co_Phone_ext">'General Information'!$F$78</definedName>
    <definedName name="Mgmt_Co_State">'General Information'!$D$76</definedName>
    <definedName name="Mgmt_Co_Zip_Code">'General Information'!$D$77</definedName>
    <definedName name="Minimum_SetAside_per_Sec_42">'Units, Set-Asides, Buildings'!$C$16</definedName>
    <definedName name="MR_and_HR_Rehab_units">'Proposed Development Info'!$F$48</definedName>
    <definedName name="MR_ESS_NC_units">'Proposed Development Info'!$F$42</definedName>
    <definedName name="MR_Non_ESS_NC_units">'Proposed Development Info'!$F$43</definedName>
    <definedName name="Multiphase_firstphase">'Funding a,b,d,e'!$D$16</definedName>
    <definedName name="Multiphase_subsequent">'Funding a,b,d,e'!$D$20</definedName>
    <definedName name="Name_Of_Applicant">'General Information'!$D$15</definedName>
    <definedName name="Name_Of_Developer_1">'General Information'!$C$26</definedName>
    <definedName name="Name_Of_Developer_2">'General Information'!$C$27</definedName>
    <definedName name="Name_Of_Developer_3">'General Information'!$C$28</definedName>
    <definedName name="Name_of_Mgmt_Co">'General Information'!$D$73</definedName>
    <definedName name="Name_of_Operational_Contact_Person">'General Information'!$F$113</definedName>
    <definedName name="Name_of_proposed_Development">'Proposed Development Info'!$E$3</definedName>
    <definedName name="NC_Rehab_percent">'Units, Set-Asides, Buildings'!$I$42</definedName>
    <definedName name="New_Construction_Units">'Units, Set-Asides, Buildings'!$I$46</definedName>
    <definedName name="NonCompetitive_HC_Request_Amount">'Funding a,b,d,e'!$G$12</definedName>
    <definedName name="NonProfit_Applicant">'General Information'!$C$21</definedName>
    <definedName name="occupancy_status">'Units, Set-Asides, Buildings'!$B$7</definedName>
    <definedName name="One_Bed_One_Bath_ELI_Units">'Units, Set-Asides, Buildings'!$H$56</definedName>
    <definedName name="One_Bed_One_Bath_Total_Units">'Units, Set-Asides, Buildings'!$F$56</definedName>
    <definedName name="Operational_Contact_Address">'General Information'!$D$116</definedName>
    <definedName name="Operational_Contact_City">'General Information'!$D$117</definedName>
    <definedName name="Operational_Contact_EMail">'General Information'!$D$121</definedName>
    <definedName name="Operational_Contact_First_Name">'General Information'!$D$113</definedName>
    <definedName name="Operational_Contact_Last_Name">'General Information'!$D$114</definedName>
    <definedName name="Operational_Contact_Phone">'General Information'!$D$120</definedName>
    <definedName name="Operational_Contact_Phone_Ext">'General Information'!$F$120</definedName>
    <definedName name="Operational_Contact_State">'General Information'!$D$118</definedName>
    <definedName name="Operational_Contact_Zip_Code">'General Information'!$D$119</definedName>
    <definedName name="Other_ESS_NC_units">'Proposed Development Info'!$F$45</definedName>
    <definedName name="Other_Federal_assistance_units">'Proposed Development Info'!$D$17</definedName>
    <definedName name="Other_Non_ESS_NC_units">'Proposed Development Info'!$F$46</definedName>
    <definedName name="Other_Rehab_units">'Proposed Development Info'!$F$49</definedName>
    <definedName name="PBRA_units">'Proposed Development Info'!$D$15</definedName>
    <definedName name="pct_units_in_setaside_chart">'Units, Set-Asides, Buildings'!$E$33</definedName>
    <definedName name="PHA">'Funding a,b,d,e'!$D$97</definedName>
    <definedName name="PHA_as_Principal">'Funding a,b,d,e'!$D$94</definedName>
    <definedName name="PHA_boost">'Proximity, Mand.Dist., RECAP'!$D$8</definedName>
    <definedName name="PHA_land_lease">'Funding a,b,d,e'!$D$89</definedName>
    <definedName name="Pharmacy_Address">'Proximity, Mand.Dist., RECAP'!$F$40</definedName>
    <definedName name="Pharmacy_Distance">'Proximity, Mand.Dist., RECAP'!$G$40</definedName>
    <definedName name="Pharmacy_Name">'Proximity, Mand.Dist., RECAP'!$E$40</definedName>
    <definedName name="PLP_award_amount">'Funding a,b,d,e'!$E$62</definedName>
    <definedName name="PLP_File_number">'Funding a,b,d,e'!$E$61</definedName>
    <definedName name="Pres_def">'Proposed Development Info'!$C$21</definedName>
    <definedName name="previous_EHCL_award">'Funding a,b,d,e'!$F$70</definedName>
    <definedName name="previous_EHCL_File_number">'Funding a,b,d,e'!$E$70</definedName>
    <definedName name="previous_HOME_award">'Funding a,b,d,e'!$F$68</definedName>
    <definedName name="previous_HOME_File_number">'Funding a,b,d,e'!$E$68</definedName>
    <definedName name="previous_MMRB_award">'Funding a,b,d,e'!$F$69</definedName>
    <definedName name="previous_MMRB_File_number">'Funding a,b,d,e'!$E$69</definedName>
    <definedName name="previous_SAIL_award">'Funding a,b,d,e'!$F$67</definedName>
    <definedName name="previous_SAIL_File_number">'Funding a,b,d,e'!$E$67</definedName>
    <definedName name="_xlnm.Print_Area" localSheetId="12">'B. Other Information'!$A$1:$H$16</definedName>
    <definedName name="_xlnm.Print_Area" localSheetId="13">Certification!$A$1:$H$31</definedName>
    <definedName name="_xlnm.Print_Area" localSheetId="8">'Construction Features'!$A$1:$D$28</definedName>
    <definedName name="_xlnm.Print_Area" localSheetId="4">'Development Location'!$A$1:$H$37</definedName>
    <definedName name="_xlnm.Print_Area" localSheetId="10">'Funding a,b,d,e'!$A$1:$H$96</definedName>
    <definedName name="_xlnm.Print_Area" localSheetId="2">'General Information'!$A$4:$F$123</definedName>
    <definedName name="_xlnm.Print_Area" localSheetId="11">'Local Government Contributions'!$A$1:$G$11</definedName>
    <definedName name="_xlnm.Print_Area" localSheetId="3">'Proposed Development Info'!$A$1:$H$52</definedName>
    <definedName name="_xlnm.Print_Area" localSheetId="5">'Proximity, Mand.Dist., RECAP'!$A$1:$G$64</definedName>
    <definedName name="_xlnm.Print_Area" localSheetId="7">'Readiness to Proceed'!$A$1:$K$12</definedName>
    <definedName name="_xlnm.Print_Area" localSheetId="9">'Resident Programs'!$A$1:$D$21</definedName>
    <definedName name="_xlnm.Print_Area" localSheetId="6">'Units, Set-Asides, Buildings'!$A$1:$H$79</definedName>
    <definedName name="Priority_Level">'General Information'!$C$70</definedName>
    <definedName name="Private_transportation">'Proximity, Mand.Dist., RECAP'!$D$22</definedName>
    <definedName name="Proximity_list_related">'Proximity, Mand.Dist., RECAP'!$B$53</definedName>
    <definedName name="Proximity_list_related_disregardproperties">'Proximity, Mand.Dist., RECAP'!$B$56</definedName>
    <definedName name="QCT">'Funding a,b,d,e'!$D$35</definedName>
    <definedName name="QCT_metro_or_nonmetro">'Funding a,b,d,e'!$D$37</definedName>
    <definedName name="QCT_number">'Funding a,b,d,e'!$D$39</definedName>
    <definedName name="RD_boost">'Proximity, Mand.Dist., RECAP'!$D$13</definedName>
    <definedName name="RECAP">'Proximity, Mand.Dist., RECAP'!$B$62</definedName>
    <definedName name="residential_buildings">'Units, Set-Asides, Buildings'!$G$75</definedName>
    <definedName name="SADDA_ZCTA_1">'Funding a,b,d,e'!$D$26</definedName>
    <definedName name="SADDA_ZCTA_2">'Funding a,b,d,e'!$D$27</definedName>
    <definedName name="SADDA_ZCTA_3">'Funding a,b,d,e'!$D$28</definedName>
    <definedName name="Scattered_Sites">'Development Location'!$D$22</definedName>
    <definedName name="Scattered_Sites_Address_">'Development Location'!$E$14</definedName>
    <definedName name="Scattered_Sites_Address_1">'Development Location'!$E$14:$H$14</definedName>
    <definedName name="Scattered_Sites_Address_2">'Development Location'!$E$15:$H$15</definedName>
    <definedName name="Scattered_Sites_Address_3">'Development Location'!$E$16:$H$16</definedName>
    <definedName name="Scattered_Sites_Address_4">'Development Location'!$E$17:$H$17</definedName>
    <definedName name="Scattered_Sites_Address_5">'Development Location'!$E$18:$H$18</definedName>
    <definedName name="Scattered_Sites_lat_long">'Development Location'!$C$33</definedName>
    <definedName name="School_Address">'Proximity, Mand.Dist., RECAP'!$F$41</definedName>
    <definedName name="School_Distance">'Proximity, Mand.Dist., RECAP'!$G$41</definedName>
    <definedName name="School_Name">'Proximity, Mand.Dist., RECAP'!$E$41</definedName>
    <definedName name="seventy_AMI_Avg_Income_Units">'Units, Set-Asides, Buildings'!$D$43</definedName>
    <definedName name="sixty_AMI_Avg_Income_Units">'Units, Set-Asides, Buildings'!$D$42</definedName>
    <definedName name="sixty_AMI_HC">'Units, Set-Asides, Buildings'!$E$31</definedName>
    <definedName name="Small_Area_DDA">'Funding a,b,d,e'!$D$24</definedName>
    <definedName name="thirty_AMI_Avg_Income_Units">'Units, Set-Asides, Buildings'!$D$39</definedName>
    <definedName name="thirty_AMI_HC">'Units, Set-Asides, Buildings'!$E$25</definedName>
    <definedName name="thirtyfive_AMI_HC">'Units, Set-Asides, Buildings'!$E$27</definedName>
    <definedName name="thirtythree_AMI_HC">'Units, Set-Asides, Buildings'!$E$26</definedName>
    <definedName name="Three_Bed_One_and_half_Bath_ELI_Units">'Units, Set-Asides, Buildings'!$H$61</definedName>
    <definedName name="Three_Bed_One_and_half_Bath_Total_Units">'Units, Set-Asides, Buildings'!$F$61</definedName>
    <definedName name="Three_Bed_One_Bath_ELI_Units">'Units, Set-Asides, Buildings'!$H$60</definedName>
    <definedName name="Three_Bed_One_Bath_Total_Units">'Units, Set-Asides, Buildings'!$F$60</definedName>
    <definedName name="Three_Bed_Three_Bath_ELI_Units">'Units, Set-Asides, Buildings'!$H$64</definedName>
    <definedName name="Three_Bed_Three_Bath_Total_Units">'Units, Set-Asides, Buildings'!$F$64</definedName>
    <definedName name="Three_Bed_Two_and_half_Bath_ELI_Units">'Units, Set-Asides, Buildings'!$H$63</definedName>
    <definedName name="Three_Bed_Two_and_half_Bath_Total_Units">'Units, Set-Asides, Buildings'!$F$63</definedName>
    <definedName name="Three_Bed_Two_Bath_ELI_Units">'Units, Set-Asides, Buildings'!$H$62</definedName>
    <definedName name="Three_Bed_Two_Bath_Total_Units">'Units, Set-Asides, Buildings'!$F$62</definedName>
    <definedName name="total_HC_units_avg_inc">'Units, Set-Asides, Buildings'!$D$46</definedName>
    <definedName name="Total_Units">'Units, Set-Asides, Buildings'!$H$3</definedName>
    <definedName name="total_units_in_unit_desc_chart">'Proposed Development Info'!$F$50</definedName>
    <definedName name="total_units_non_avg_inc">'Units, Set-Asides, Buildings'!$D$33</definedName>
    <definedName name="Transit_BTS_distance">'Proximity, Mand.Dist., RECAP'!$G$30</definedName>
    <definedName name="Transit_BTS_lat">'Proximity, Mand.Dist., RECAP'!$E$30</definedName>
    <definedName name="Transit_BTS_long">'Proximity, Mand.Dist., RECAP'!$F$30</definedName>
    <definedName name="Transit_PBRTS_distance">'Proximity, Mand.Dist., RECAP'!$G$31</definedName>
    <definedName name="Transit_PBRTS_lat">'Proximity, Mand.Dist., RECAP'!$E$31</definedName>
    <definedName name="Transit_PBRTS_long">'Proximity, Mand.Dist., RECAP'!$F$31</definedName>
    <definedName name="Transit_PBS1_distance">'Proximity, Mand.Dist., RECAP'!$G$27</definedName>
    <definedName name="Transit_PBS1_lat">'Proximity, Mand.Dist., RECAP'!$E$27</definedName>
    <definedName name="Transit_PBS1_long">'Proximity, Mand.Dist., RECAP'!$F$27</definedName>
    <definedName name="Transit_PBS2_distance">'Proximity, Mand.Dist., RECAP'!$G$28</definedName>
    <definedName name="Transit_PBS2_lat">'Proximity, Mand.Dist., RECAP'!$E$28</definedName>
    <definedName name="Transit_PBS2_long">'Proximity, Mand.Dist., RECAP'!$F$28</definedName>
    <definedName name="Transit_PBS3_distance">'Proximity, Mand.Dist., RECAP'!$G$29</definedName>
    <definedName name="Transit_PBS3_lat">'Proximity, Mand.Dist., RECAP'!$E$29</definedName>
    <definedName name="Transit_PBS3_long">'Proximity, Mand.Dist., RECAP'!$F$29</definedName>
    <definedName name="twenty_AMI_Avg_Income_Units">'Units, Set-Asides, Buildings'!$D$38</definedName>
    <definedName name="twentyeight_AMI_HC">'Units, Set-Asides, Buildings'!$E$24</definedName>
    <definedName name="twentyeight_AMI_non_avg_inc">'Units, Set-Asides, Buildings'!$E$24</definedName>
    <definedName name="twentyeight_non_avg_inc">'Units, Set-Asides, Buildings'!$E$24</definedName>
    <definedName name="twentyfive_AMI_HC">'Units, Set-Asides, Buildings'!$E$23</definedName>
    <definedName name="twentyfive_AMI_non">'Units, Set-Asides, Buildings'!$E$23</definedName>
    <definedName name="twentyfive_AMI_non_avg_inc">'Units, Set-Asides, Buildings'!$E$23</definedName>
    <definedName name="Two_Bed_One_and_half_Bath_ELI_Units">'Units, Set-Asides, Buildings'!$H$58</definedName>
    <definedName name="Two_Bed_One_and_half_Bath_Total_Units">'Units, Set-Asides, Buildings'!$F$58</definedName>
    <definedName name="Two_Bed_One_Bath_ELI_Units">'Units, Set-Asides, Buildings'!$H$57</definedName>
    <definedName name="Two_Bed_One_Bath_Total_Units">'Units, Set-Asides, Buildings'!$F$57</definedName>
    <definedName name="Two_Bed_Two_Bath_ELI_Units">'Units, Set-Asides, Buildings'!$H$59</definedName>
    <definedName name="Two_Bed_Two_Bath_Total_Units">'Units, Set-Asides, Buildings'!$F$59</definedName>
    <definedName name="Workforce_AMI_non_avg_inc">'Units, Set-Asides, Buildings'!$E$32</definedName>
    <definedName name="Workforce_Avg_Income_Units">'Units, Set-Asides, Buildings'!$D$45</definedName>
    <definedName name="Workforce_Request_Amount">'Funding a,b,d,e'!$G$7</definedName>
    <definedName name="year_built">'Proposed Development Info'!$D$13</definedName>
    <definedName name="Zero_Bed_One_Bath_ELI_Units">'Units, Set-Asides, Buildings'!$H$55</definedName>
    <definedName name="Zero_Bed_One_Bath_Total_Units">'Units, Set-Asides, Buildings'!$F$55</definedName>
    <definedName name="Zero_Bed_One_Bath_Units">'Units, Set-Asides, Buildings'!$F$55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5" l="1"/>
  <c r="I47" i="5"/>
  <c r="D23" i="5"/>
  <c r="E46" i="9"/>
  <c r="E45" i="9"/>
  <c r="E44" i="9"/>
  <c r="D24" i="5" l="1"/>
  <c r="I72" i="5"/>
  <c r="D25" i="5" l="1"/>
  <c r="D26" i="5" s="1"/>
  <c r="D27" i="5" s="1"/>
  <c r="E54" i="9"/>
  <c r="E52" i="9"/>
  <c r="E40" i="9"/>
  <c r="E39" i="9"/>
  <c r="E33" i="9"/>
  <c r="E28" i="9"/>
  <c r="E27" i="9"/>
  <c r="E26" i="9"/>
  <c r="D24" i="7"/>
  <c r="D46" i="5"/>
  <c r="E45" i="5"/>
  <c r="E44" i="5"/>
  <c r="E43" i="5"/>
  <c r="E42" i="5"/>
  <c r="E41" i="5"/>
  <c r="E40" i="5"/>
  <c r="E39" i="5"/>
  <c r="E38" i="5"/>
  <c r="E33" i="5"/>
  <c r="F50" i="3"/>
  <c r="I50" i="3" s="1"/>
  <c r="D28" i="5" l="1"/>
  <c r="D29" i="5" l="1"/>
  <c r="D30" i="5" s="1"/>
  <c r="D31" i="5" l="1"/>
  <c r="D32" i="5" s="1"/>
  <c r="D33" i="5" l="1"/>
  <c r="I3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Tracy Willis</author>
  </authors>
  <commentList>
    <comment ref="A3" authorId="0" shapeId="0" xr:uid="{17D79104-03FA-4FB2-84A4-1B841706F6E2}">
      <text>
        <r>
          <rPr>
            <b/>
            <sz val="9"/>
            <color indexed="81"/>
            <rFont val="Tahoma"/>
            <family val="2"/>
          </rPr>
          <t>Tracy Willis:</t>
        </r>
        <r>
          <rPr>
            <sz val="9"/>
            <color indexed="81"/>
            <rFont val="Tahoma"/>
            <family val="2"/>
          </rPr>
          <t xml:space="preserve">
If the year changes you need to add conditional formatting to the Funding a,b,d,e cells E21-E23 for the new year.</t>
        </r>
      </text>
    </comment>
  </commentList>
</comments>
</file>

<file path=xl/sharedStrings.xml><?xml version="1.0" encoding="utf-8"?>
<sst xmlns="http://schemas.openxmlformats.org/spreadsheetml/2006/main" count="4258" uniqueCount="554">
  <si>
    <t>&lt;select one&gt;</t>
  </si>
  <si>
    <t>Corporation-Issued Multifamily Mortgage Revenue Bonds (MMRB) only</t>
  </si>
  <si>
    <t>Corporation-issued MMRB and 4 Percent Housing Credits (HC)</t>
  </si>
  <si>
    <t>4 Percent HC only (to be used for Tax-Exempt Bond-Financed Developments where bonds are issued by County Housing Aughority Finance Authority established pursuant to Section 159.604, F.S.</t>
  </si>
  <si>
    <t>4 Percent HC only (to be used for Tax-Exempt Bond-Financed Developments where bonds are issued by entity other than the Corporation or a County HFA</t>
  </si>
  <si>
    <t>All Inclusive List</t>
  </si>
  <si>
    <t>Elderly Non-ALF</t>
  </si>
  <si>
    <t>Elderly ALF</t>
  </si>
  <si>
    <t>Homeless</t>
  </si>
  <si>
    <t>Family</t>
  </si>
  <si>
    <t>Farmworker/Commercial Fish worker</t>
  </si>
  <si>
    <t>Persons with Disabiling Condition</t>
  </si>
  <si>
    <t>New Construction</t>
  </si>
  <si>
    <t>Garden Apartments</t>
  </si>
  <si>
    <t>Rehabilitation</t>
  </si>
  <si>
    <t>Townhouses</t>
  </si>
  <si>
    <t>Acquisition and Rehabilitation</t>
  </si>
  <si>
    <t>Duplexes</t>
  </si>
  <si>
    <t>Redevelopment</t>
  </si>
  <si>
    <t>Quadraplexes</t>
  </si>
  <si>
    <t>Acquisition and Redevelopment</t>
  </si>
  <si>
    <t>Mid-Rise 4-stories</t>
  </si>
  <si>
    <t>Preservation</t>
  </si>
  <si>
    <t>Mid-Rise 5 to 6-stories</t>
  </si>
  <si>
    <t>Acquisition and Preservation</t>
  </si>
  <si>
    <t>High Rise</t>
  </si>
  <si>
    <t>Alachua</t>
  </si>
  <si>
    <t>100% New Construction</t>
  </si>
  <si>
    <t>Baker</t>
  </si>
  <si>
    <t>100% Rehabiltation</t>
  </si>
  <si>
    <t>Bay</t>
  </si>
  <si>
    <t>Combination of New Construction and Rehabilitation</t>
  </si>
  <si>
    <t>Bradford</t>
  </si>
  <si>
    <t>Brevard</t>
  </si>
  <si>
    <t>Existing Units are currently occupied</t>
  </si>
  <si>
    <t>Broward</t>
  </si>
  <si>
    <t>Existing Units are not currently occupied</t>
  </si>
  <si>
    <t>Calhoun</t>
  </si>
  <si>
    <t>There are no existing units</t>
  </si>
  <si>
    <t>Charlotte</t>
  </si>
  <si>
    <t>Citrus</t>
  </si>
  <si>
    <t>20% of units at 50% of Area Median Income (AMI) or lower</t>
  </si>
  <si>
    <t>Clay</t>
  </si>
  <si>
    <t>40% of units at 60% Area Median Income (AMI) or lower</t>
  </si>
  <si>
    <t>Collier</t>
  </si>
  <si>
    <t>Average Income Test</t>
  </si>
  <si>
    <t>Columbia</t>
  </si>
  <si>
    <t>DeSoto</t>
  </si>
  <si>
    <t>Dixie</t>
  </si>
  <si>
    <t>AmeriNat Community Services</t>
  </si>
  <si>
    <t>Duval</t>
  </si>
  <si>
    <t>First Housing Development Corporation</t>
  </si>
  <si>
    <t>Escambia</t>
  </si>
  <si>
    <t>Seltzer Management Company</t>
  </si>
  <si>
    <t>Flagler</t>
  </si>
  <si>
    <t>Unknown</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</si>
  <si>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</si>
  <si>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</si>
  <si>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</si>
  <si>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</si>
  <si>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</si>
  <si>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</si>
  <si>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</si>
  <si>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</si>
  <si>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</si>
  <si>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</si>
  <si>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</si>
  <si>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</si>
  <si>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</si>
  <si>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</si>
  <si>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</si>
  <si>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</si>
  <si>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</si>
  <si>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</si>
  <si>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</si>
  <si>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</si>
  <si>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</si>
  <si>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</si>
  <si>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</si>
  <si>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</si>
  <si>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</si>
  <si>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</si>
  <si>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</si>
  <si>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</si>
  <si>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</si>
  <si>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</si>
  <si>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</si>
  <si>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</si>
  <si>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</si>
  <si>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</si>
  <si>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</si>
  <si>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</si>
  <si>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</si>
  <si>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</si>
  <si>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</si>
  <si>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</si>
  <si>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</si>
  <si>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</si>
  <si>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</si>
  <si>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</si>
  <si>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</si>
  <si>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</si>
  <si>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</si>
  <si>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</si>
  <si>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</si>
  <si>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</si>
  <si>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Development Finance Data Tab:</t>
  </si>
  <si>
    <t>2022 ZCTAs</t>
  </si>
  <si>
    <t>2022 Non-Metro DDA's</t>
  </si>
  <si>
    <t>2022 QCT's</t>
  </si>
  <si>
    <t>2022 Non-Metro QCT's</t>
  </si>
  <si>
    <t>GAO's effective 2/1/21</t>
  </si>
  <si>
    <t>Section 1  
Review of Attachments</t>
  </si>
  <si>
    <t>Provide all attachments as required pursuant to the RFA. If it is determined that the attachments do not meet the RFA requirements, the Application may be deemed ineligible, and/or the Corporation may rescind the award, and all Principals of the Application may be subject to material misrepresentation, even if the Application was not selected for funding, was deemed ineligible, or was withdrawn.</t>
  </si>
  <si>
    <t>Section 2  
Demographic Commitment</t>
  </si>
  <si>
    <t>Section 3 
Applicant, Developer, Management Company and Contact Person</t>
  </si>
  <si>
    <t>a.</t>
  </si>
  <si>
    <t>Applicant</t>
  </si>
  <si>
    <t>(1)</t>
  </si>
  <si>
    <t>Name of Applicant:</t>
  </si>
  <si>
    <t>(2)</t>
  </si>
  <si>
    <r>
      <t xml:space="preserve">Provide the required documentation to demonstrate that the Applicant is a legally formed entity qualified to do business in the state of Florida as of the Application Deadline as </t>
    </r>
    <r>
      <rPr>
        <b/>
        <sz val="11"/>
        <color theme="1"/>
        <rFont val="Calibri"/>
        <family val="2"/>
        <scheme val="minor"/>
      </rPr>
      <t>Attachment 1</t>
    </r>
    <r>
      <rPr>
        <sz val="11"/>
        <color theme="1"/>
        <rFont val="Calibri"/>
        <family val="2"/>
        <scheme val="minor"/>
      </rPr>
      <t>.</t>
    </r>
  </si>
  <si>
    <t>(3)</t>
  </si>
  <si>
    <t>Non-Profit Applicant Qualifications</t>
  </si>
  <si>
    <t>Does the Applicant or the General Partner or managing member of the Applicant meet the definition of Non-Profit as set forth in Rule Chapter 67-48, F.A.C.?</t>
  </si>
  <si>
    <r>
      <t xml:space="preserve">If "Yes", provide the required information for the Non-Profit entity as </t>
    </r>
    <r>
      <rPr>
        <b/>
        <sz val="11"/>
        <color theme="1"/>
        <rFont val="Calibri"/>
        <family val="2"/>
        <scheme val="minor"/>
      </rPr>
      <t>Attachment 2</t>
    </r>
    <r>
      <rPr>
        <sz val="11"/>
        <color theme="1"/>
        <rFont val="Calibri"/>
        <family val="2"/>
        <scheme val="minor"/>
      </rPr>
      <t>.</t>
    </r>
  </si>
  <si>
    <t>b.</t>
  </si>
  <si>
    <t>Developer Information</t>
  </si>
  <si>
    <t>Name of each Developer (including all co-Developers)</t>
  </si>
  <si>
    <t>Developer Experience ( 5 points)</t>
  </si>
  <si>
    <t>Name of the natural person Principal with the required experience:</t>
  </si>
  <si>
    <t>Name of Developer entity (for the proposed Development) for which the above individual is a Principal:</t>
  </si>
  <si>
    <t>Name of Development:</t>
  </si>
  <si>
    <t>Location (city and state):</t>
  </si>
  <si>
    <t>Total Number of Units:</t>
  </si>
  <si>
    <t>Year Completed:</t>
  </si>
  <si>
    <t>b. Developer Experience Withdrawal Disincentive (5 points)</t>
  </si>
  <si>
    <t>c.  Principals Disclosure for the Applicant and for each Developer (5 points)</t>
  </si>
  <si>
    <t xml:space="preserve">The Principals of the Applicant and Developer(s) Disclosure Form (Form Rev. 05-19) (“Principals Disclosure Form”) must be uploaded with the Application and Development Cost Pro Forma, as outlined in Section Three of the RFA, and meet the requirements of Section Four of the RFA. </t>
  </si>
  <si>
    <t>Applicants will receive five points if the uploaded Principal Disclosure Form meets the requirements outlined in Section Four of the RFA.</t>
  </si>
  <si>
    <t>Indicate whether this Application is designated as Priority I or Priority II.  If no selection is made, the Application will be considered a Priority II Application.</t>
  </si>
  <si>
    <t>d.  Management Company</t>
  </si>
  <si>
    <t>Contact Information</t>
  </si>
  <si>
    <t>Name of Management Company:</t>
  </si>
  <si>
    <t>Street Address:</t>
  </si>
  <si>
    <t>City:</t>
  </si>
  <si>
    <t>State:</t>
  </si>
  <si>
    <t>Zip Code:</t>
  </si>
  <si>
    <t>Email Address:</t>
  </si>
  <si>
    <t xml:space="preserve">The Management Company named in (1) above must meet the experience outlined in Section Four of the RFA.
</t>
  </si>
  <si>
    <t>Name of the Management Company or a Principal of the Management Company with the required experience:</t>
  </si>
  <si>
    <t>Currently Managing or Formerly Managed?</t>
  </si>
  <si>
    <t>Length of Time (number of years):</t>
  </si>
  <si>
    <t>e.</t>
  </si>
  <si>
    <t>Contact Person</t>
  </si>
  <si>
    <t>Last Name:</t>
  </si>
  <si>
    <t>First Name:</t>
  </si>
  <si>
    <t>Organization:</t>
  </si>
  <si>
    <t>Section 4
General Proposed Development Information</t>
  </si>
  <si>
    <t>Name of the proposed Development:</t>
  </si>
  <si>
    <t>Development Category/Rental Assistance (RA) Level</t>
  </si>
  <si>
    <t>Select the Development Category:</t>
  </si>
  <si>
    <t xml:space="preserve">The Development Category requirements are outlined in Section Four. </t>
  </si>
  <si>
    <t>(a)  Development Category Qualification Letter</t>
  </si>
  <si>
    <t>(b)  Calculating the RA Level</t>
  </si>
  <si>
    <t>(4)</t>
  </si>
  <si>
    <t>Development Category Funding Preference</t>
  </si>
  <si>
    <t>If the Applicant selected the Development Category of Rehabilitation, with or without Acquisition, does the proposed Development meet the definition of Preservation as defined in Rule Chapter 67-48.002(92), F.A.C.?</t>
  </si>
  <si>
    <t>Note:  If an Applicant selects the Development Category of Rehabilitation, with or without Acquisition, and either (i) does not answer this question or (ii) selects “Yes” as the answer to this question, the Application will NOT qualify for the Development Category Funding Preference.</t>
  </si>
  <si>
    <t>c.</t>
  </si>
  <si>
    <t>Select the Development Type:</t>
  </si>
  <si>
    <t>d.</t>
  </si>
  <si>
    <t>ESS Construction Funding Preference</t>
  </si>
  <si>
    <t>Does the proposed Development meet the requirements to be considered Enhanced Structural Systems Construction as outlined in Section Four A.4.d. of the RFA?</t>
  </si>
  <si>
    <t>Section 5
Location of Proposed Development</t>
  </si>
  <si>
    <t>Address of Development Site</t>
  </si>
  <si>
    <t>Street Address or closest designated intersection:</t>
  </si>
  <si>
    <t>City of Development Site*:</t>
  </si>
  <si>
    <t>*If the proposed Development is located in the unincorporated area of a county, provide that information.</t>
  </si>
  <si>
    <t>Does the proposed Development consist of Scattered Sites?</t>
  </si>
  <si>
    <t>Select One:</t>
  </si>
  <si>
    <t>Latitude and Longitude Coordinates</t>
  </si>
  <si>
    <t>Development Location Point</t>
  </si>
  <si>
    <t>Latitude in decimal degrees, rounded to at least the sixth decimal place:</t>
  </si>
  <si>
    <t>Longitude in decimal degrees, rounded to at least the sixth decimal place:</t>
  </si>
  <si>
    <t>Section 5
Proximity, Mandatory Distance, and RECAP</t>
  </si>
  <si>
    <t>Proximity</t>
  </si>
  <si>
    <t>PHA or RD 515 Proximity Point Boost</t>
  </si>
  <si>
    <t>(a)</t>
  </si>
  <si>
    <t>Does the proposed Development qualify for the PHA Proximity Point Boost?</t>
  </si>
  <si>
    <r>
      <t xml:space="preserve">If "Yes", provide the required letter as </t>
    </r>
    <r>
      <rPr>
        <b/>
        <sz val="11"/>
        <color theme="1"/>
        <rFont val="Calibri"/>
        <family val="2"/>
        <scheme val="minor"/>
      </rPr>
      <t>Attachment 5</t>
    </r>
    <r>
      <rPr>
        <sz val="11"/>
        <color theme="1"/>
        <rFont val="Calibri"/>
        <family val="2"/>
        <scheme val="minor"/>
      </rPr>
      <t>.</t>
    </r>
  </si>
  <si>
    <t>(b)</t>
  </si>
  <si>
    <t>Does the proposed Development qualify for the RD 515 Proximity Point Boost?</t>
  </si>
  <si>
    <r>
      <t xml:space="preserve">If "Yes", provide the required letter as </t>
    </r>
    <r>
      <rPr>
        <b/>
        <sz val="11"/>
        <color theme="1"/>
        <rFont val="Calibri"/>
        <family val="2"/>
        <scheme val="minor"/>
      </rPr>
      <t>Attachment 12</t>
    </r>
    <r>
      <rPr>
        <sz val="11"/>
        <color theme="1"/>
        <rFont val="Calibri"/>
        <family val="2"/>
        <scheme val="minor"/>
      </rPr>
      <t>.</t>
    </r>
  </si>
  <si>
    <t>Transit Services</t>
  </si>
  <si>
    <t>Applicants may select Private Transportation or provide the location information and distance for one of the remaining four Transit Services on which to base the Application’s Transit Score.</t>
  </si>
  <si>
    <t>If the proposed Development will serve the Elderly (ALF or Non-ALF) Demographic Commitment, does the Applicant commit to provide Private Transportation?</t>
  </si>
  <si>
    <t>Other Transit Services</t>
  </si>
  <si>
    <t>Service</t>
  </si>
  <si>
    <t>Distance*</t>
  </si>
  <si>
    <t>Public Bus Stop 1</t>
  </si>
  <si>
    <t>Latitude Coordinates</t>
  </si>
  <si>
    <t>Longitude Coordinates</t>
  </si>
  <si>
    <t>Public Bus Stop 2</t>
  </si>
  <si>
    <t>Public Bus Stop 3</t>
  </si>
  <si>
    <t>Public Bus Transfer Stop</t>
  </si>
  <si>
    <t>Public Bust Rapid Transit Stop</t>
  </si>
  <si>
    <t>Community Services</t>
  </si>
  <si>
    <t>Service Name</t>
  </si>
  <si>
    <t>Service Address</t>
  </si>
  <si>
    <t>Grocery Store</t>
  </si>
  <si>
    <t>Medical Facility</t>
  </si>
  <si>
    <t>Pharmacy</t>
  </si>
  <si>
    <t>Public School</t>
  </si>
  <si>
    <t>f.</t>
  </si>
  <si>
    <t>Mandatory Distance Requirement</t>
  </si>
  <si>
    <t>Does the proposed Development meet the Mandatory Distance Requirement automatically?</t>
  </si>
  <si>
    <t>Does the proposed Development and any Development(s) on the List serve the same demographic commitment category, have one or more of the same Financial Beneficiaries, and meet at least one of the following criteria: (i) they are contiguous or divided by a street, and/or (ii) they are divided by a prior phase of the proposed Development?</t>
  </si>
  <si>
    <t>If “Yes”, these properties will be disregarded for purposes of the Mandatory Distance Requirement. Identify the specific Development(s) on the List to disregard:</t>
  </si>
  <si>
    <t>g.</t>
  </si>
  <si>
    <t>Racially and Ethnically Concentrated Areas of Poverty (RECAP)</t>
  </si>
  <si>
    <t>Is any part of the proposed Development located in a RECAP designated area?</t>
  </si>
  <si>
    <t>Section 6
Number of Units and Buildings</t>
  </si>
  <si>
    <t>If the Development Category committed to is Rehabilitation, with or without Acquisition, indicate which of the following applies to the Development site as of Application Deadline:</t>
  </si>
  <si>
    <t>If there are existing occupied units and if the Development is funded, a plan for relocation of existing tenants will be required to be provided to the Credit Underwriter, as outlined in Exhibit D.</t>
  </si>
  <si>
    <t>Set-Aside Commitments</t>
  </si>
  <si>
    <t>Select on of the following minimum set-aside commitments:</t>
  </si>
  <si>
    <t>Total Set-Aside Breakdown Chart</t>
  </si>
  <si>
    <t>Applicants committing to the minimum set-aside commitment of 20 percent of the total units at 50 percent of the Area Median Income or less or 40 percent of the total units at 60 percent of the Area Median Income or less must complete the following chart:</t>
  </si>
  <si>
    <t>Unit Mix Chart</t>
  </si>
  <si>
    <t>Complete the chart below:</t>
  </si>
  <si>
    <t>Number of Bedrooms/Bathrooms per Unit</t>
  </si>
  <si>
    <t>Numer of Units that are ELI Set-Aside Units</t>
  </si>
  <si>
    <t>Number of Buildings</t>
  </si>
  <si>
    <t>Number of anticipated residential buildings:</t>
  </si>
  <si>
    <t>Compliance Period</t>
  </si>
  <si>
    <t>Section 7
Readiness to Proceed</t>
  </si>
  <si>
    <t>Site Control</t>
  </si>
  <si>
    <t>Ability to Proceed documents</t>
  </si>
  <si>
    <r>
      <t xml:space="preserve">Provide the required documentation to demonstrate zoning as </t>
    </r>
    <r>
      <rPr>
        <b/>
        <sz val="11"/>
        <color theme="1"/>
        <rFont val="Calibri"/>
        <family val="2"/>
        <scheme val="minor"/>
      </rPr>
      <t>Attachment 7</t>
    </r>
    <r>
      <rPr>
        <sz val="11"/>
        <color theme="1"/>
        <rFont val="Calibri"/>
        <family val="2"/>
        <scheme val="minor"/>
      </rPr>
      <t>.</t>
    </r>
  </si>
  <si>
    <r>
      <t xml:space="preserve">Provide the required documentation to demonstrate availability of water as </t>
    </r>
    <r>
      <rPr>
        <b/>
        <sz val="11"/>
        <color theme="1"/>
        <rFont val="Calibri"/>
        <family val="2"/>
        <scheme val="minor"/>
      </rPr>
      <t>Attachment 8</t>
    </r>
    <r>
      <rPr>
        <sz val="11"/>
        <color theme="1"/>
        <rFont val="Calibri"/>
        <family val="2"/>
        <scheme val="minor"/>
      </rPr>
      <t>.</t>
    </r>
  </si>
  <si>
    <r>
      <t xml:space="preserve">Provide the required documentation to demonstrate availability of sewer as </t>
    </r>
    <r>
      <rPr>
        <b/>
        <sz val="11"/>
        <color theme="1"/>
        <rFont val="Calibri"/>
        <family val="2"/>
        <scheme val="minor"/>
      </rPr>
      <t>Attachment 9</t>
    </r>
    <r>
      <rPr>
        <sz val="11"/>
        <color theme="1"/>
        <rFont val="Calibri"/>
        <family val="2"/>
        <scheme val="minor"/>
      </rPr>
      <t>.</t>
    </r>
  </si>
  <si>
    <t>Section 8
Construction Features</t>
  </si>
  <si>
    <t>Federal requirements and State Building Code requirements for all Developments are outlined in Section Four.</t>
  </si>
  <si>
    <t>General feature requirements for all Developments are outlined in Section Four.</t>
  </si>
  <si>
    <t>Accessibility feature requirements for all Developments are outlined in Section Four.</t>
  </si>
  <si>
    <t>Green Building Features</t>
  </si>
  <si>
    <t>Green Building feature requirements for all Developments are outlined in Section Four.</t>
  </si>
  <si>
    <t>Proposed Developments with the Development Category New Construction or Redevelopment, with or without Acquisition, must select one of the following Green Building Certification programs described in Section Four.</t>
  </si>
  <si>
    <t>Programmable thermostat in each unit</t>
  </si>
  <si>
    <t>2 points</t>
  </si>
  <si>
    <t>Humidistat in each unit</t>
  </si>
  <si>
    <t>Water Sense certified dual flush toilets in all bathrooms</t>
  </si>
  <si>
    <t>Light colored concrete pavement instead of or on top of asphalt to reduce the heat-island effect</t>
  </si>
  <si>
    <t>Energy Star certified roof coating*</t>
  </si>
  <si>
    <t>Energy Star certified roofing materials (metal, shingles, thermoplastic polyolefin (TPO), or tiles)</t>
  </si>
  <si>
    <t>3 points</t>
  </si>
  <si>
    <t>Eco-friendly cabinets - formaldehyde free and material must be certified by the Forest Stewardship Council, the Environmental Stewardship Program, or a certification program endorsed by the Programme for the Endorsement of Forest Certification</t>
  </si>
  <si>
    <t>Eco-friendly flooring - Carpet and Rug Institute Green Label certified carpet and pad, FloorScore certified flooring, bamboo, cork, 80% recycled content tile, and/or natural linoleum</t>
  </si>
  <si>
    <t>High Efficiency HVAC with SEER of at least 16*</t>
  </si>
  <si>
    <t>Energy efficient windows in each unit (3 points)
        o	For all Development Types except Mid-Rise and High-Rise: Energy Star rating for all windows in each unit;
        o	For Development Type of Mid-Rise and High-Rise:
                ^U-Factor of 0.50 or less and a SHHGC of 0.25 or less where the fenestration is fixed; and
                ^U-Factor of 0.65 or less and a SHHGC of 0.25 or less where the fenestration is operable (i.e., the window opens)</t>
  </si>
  <si>
    <t>FL Yards and Neighborhoods certification on all landscaping</t>
  </si>
  <si>
    <t xml:space="preserve">Install daylight sensors, timers or motion detectors on all outdoor lighting attached to buildings </t>
  </si>
  <si>
    <t>*</t>
  </si>
  <si>
    <t>The Applicant may choose only one option related to Energy Star certified roofing.</t>
  </si>
  <si>
    <t>**</t>
  </si>
  <si>
    <t>Applicants who choose high efficiency HVACs must meet the standards listed here, which exceed the minimum Green Building Features required of all Developments Section Four A.8. of the RFA.</t>
  </si>
  <si>
    <t>Section 9
Resident Programs</t>
  </si>
  <si>
    <t>Applicants that select the Family Demographic must commit to provide at least three of the following resident programs:</t>
  </si>
  <si>
    <t>After School Program for Children</t>
  </si>
  <si>
    <t xml:space="preserve">Adult Literacy </t>
  </si>
  <si>
    <t>Employment Assistance Program</t>
  </si>
  <si>
    <t>Family Support Coordinator</t>
  </si>
  <si>
    <t>Financial Management Program</t>
  </si>
  <si>
    <t>Homeownership Opportunity Program</t>
  </si>
  <si>
    <t>Developments serving the Elderly (ALF or Non-ALF) Demographic:</t>
  </si>
  <si>
    <t>Required Resident Programs for all Applicants that select the Elderly Demographic (ALF or Non-ALF) are outlined in Section Four.</t>
  </si>
  <si>
    <t>Additional required Resident Programs for all Applicants who select the Elderly ALF Demographic Commitment are outlined in Section Four.</t>
  </si>
  <si>
    <t>Applicants that select the Elderly (ALF or Non-ALF) Demographic must commit to at least three of the following resident programs, in addition to the required resident programs stated in Section Four:</t>
  </si>
  <si>
    <t>Adult Literacy</t>
  </si>
  <si>
    <t>Computer Training</t>
  </si>
  <si>
    <t>Daily Activities</t>
  </si>
  <si>
    <t>Assistance with Light Husekeeping, Grocery Shopping and/or Laundry</t>
  </si>
  <si>
    <t>Resident Assurance Check-In Program</t>
  </si>
  <si>
    <t>Yes</t>
  </si>
  <si>
    <t>&lt;select from menu&gt;</t>
  </si>
  <si>
    <t>Garden</t>
  </si>
  <si>
    <t>No</t>
  </si>
  <si>
    <t>Mid-Rise</t>
  </si>
  <si>
    <t>High-Rise</t>
  </si>
  <si>
    <t>Section 10
Funding</t>
  </si>
  <si>
    <t>Corporation Funding</t>
  </si>
  <si>
    <t>Competitive Housing Credits</t>
  </si>
  <si>
    <t>(a) Housing Credit Request Amount (annual amount):</t>
  </si>
  <si>
    <t>The Maximum Housing Credit Request Chart is provided in Section Four A.10 of the RFA.</t>
  </si>
  <si>
    <t>(b)  Is the proposed Development the first phase of a multiphase Development?</t>
  </si>
  <si>
    <t>(i) Is the proposed Development a subsequent phase of a multiphase Development and eligible for the basis boost?</t>
  </si>
  <si>
    <t xml:space="preserve">If “Yes”, state the Corporation-assigned Application Number for the Development where the first phase was declared: </t>
  </si>
  <si>
    <t>(ii) Are any buildings in the proposed Development located in a SADDA?</t>
  </si>
  <si>
    <t>(iii) Is the proposed Development located in a non-metropolitan DDA?</t>
  </si>
  <si>
    <t>(iv) Is the proposed Development located in a QCT?</t>
  </si>
  <si>
    <t>(v) Are any buildings in the proposed Development located in a Geographic Areas of Opportunity?</t>
  </si>
  <si>
    <t xml:space="preserve">   If “Yes”, enter the Geographic Areas of Opportunity Census Tract Number(s):  </t>
  </si>
  <si>
    <t>(The Applicant should enter multiple Geographic Areas of Opportunity Census Tract Numbers individually, one per row)</t>
  </si>
  <si>
    <t>(d) Geographic Areas of Opportunity/SADDA Goal</t>
  </si>
  <si>
    <t>If “Yes”, to qualify for the Goal, indicate which of the criteria has been met for the entire proposed Development site, including any Scattered Sites:</t>
  </si>
  <si>
    <r>
      <t xml:space="preserve">(e) The Housing Credit equity proposal must be provided as </t>
    </r>
    <r>
      <rPr>
        <b/>
        <sz val="11"/>
        <color theme="1"/>
        <rFont val="Calibri"/>
        <family val="2"/>
        <scheme val="minor"/>
      </rPr>
      <t>Attachment 10.</t>
    </r>
  </si>
  <si>
    <t>Other Corporation Funding</t>
  </si>
  <si>
    <t xml:space="preserve">(a) </t>
  </si>
  <si>
    <t>If a PLP loan has been awarded for this Development, provide the following information:</t>
  </si>
  <si>
    <t>Corporation File No:</t>
  </si>
  <si>
    <t>Amount of Funding:</t>
  </si>
  <si>
    <t>If any other Corporation funds will be incorporated as a source of financing for the proposed Development, provide the information in the chart below:</t>
  </si>
  <si>
    <t>Corporation Program</t>
  </si>
  <si>
    <t>Corporation File No.</t>
  </si>
  <si>
    <t>Amount of Funding</t>
  </si>
  <si>
    <t>SAIL</t>
  </si>
  <si>
    <t>HOME-Rental</t>
  </si>
  <si>
    <t>MMRB</t>
  </si>
  <si>
    <t>EHCL</t>
  </si>
  <si>
    <t>Non-Corporation Funding</t>
  </si>
  <si>
    <r>
      <t xml:space="preserve">If the proposed Development is assisted with funding under the United States Department of Agriculture RD 515 Program and/or the RD 538 Program, indicate the applicable program(s) below and provide the required documentation as </t>
    </r>
    <r>
      <rPr>
        <b/>
        <sz val="11"/>
        <color theme="1"/>
        <rFont val="Calibri"/>
        <family val="2"/>
        <scheme val="minor"/>
      </rPr>
      <t>Attachment 12</t>
    </r>
    <r>
      <rPr>
        <sz val="11"/>
        <color theme="1"/>
        <rFont val="Calibri"/>
        <family val="2"/>
        <scheme val="minor"/>
      </rPr>
      <t xml:space="preserve"> to Exhibit A.</t>
    </r>
  </si>
  <si>
    <t>Non-Corporation Funding Proposals</t>
  </si>
  <si>
    <r>
      <t xml:space="preserve">Attach all funding proposals executed by the lender(s) or by any other source as </t>
    </r>
    <r>
      <rPr>
        <b/>
        <sz val="11"/>
        <color theme="1"/>
        <rFont val="Calibri"/>
        <family val="2"/>
        <scheme val="minor"/>
      </rPr>
      <t>Attachment 13</t>
    </r>
    <r>
      <rPr>
        <sz val="11"/>
        <color theme="1"/>
        <rFont val="Calibri"/>
        <family val="2"/>
        <scheme val="minor"/>
      </rPr>
      <t>.</t>
    </r>
  </si>
  <si>
    <t>Per Unit Construction Funding Preference</t>
  </si>
  <si>
    <t>Does the proposed Development qualify for the Per Unit Construction Funding Preference?</t>
  </si>
  <si>
    <t>Principal of the Applicant is a Public Housing Authority and/or an instrumentality of a Public Housing Authority</t>
  </si>
  <si>
    <t>If the Principal of the Applicant Entity is an instrumentality of a Public Housing Authority, state the name of the Public Housing Authority:</t>
  </si>
  <si>
    <t>Section 11
Local Government Contributions</t>
  </si>
  <si>
    <t>Yes/No Dropdown</t>
  </si>
  <si>
    <t>Yes/No/N/A Dropdown</t>
  </si>
  <si>
    <t>N/A</t>
  </si>
  <si>
    <t xml:space="preserve">  If “Yes”, provide the non-metropolitan DDA county name: </t>
  </si>
  <si>
    <t>Located entirely in a GAO</t>
  </si>
  <si>
    <t>Located entirely in a SADDA</t>
  </si>
  <si>
    <t>Located entirely in a GAO &amp; SADDA</t>
  </si>
  <si>
    <t>Geographic Areas of Opportunity/SADDA Goal - Family Demographic</t>
  </si>
  <si>
    <t>(The Applicant should enter multiple SADDA ZCTA Numbers individually, one per row)</t>
  </si>
  <si>
    <t>Unit Characteristics</t>
  </si>
  <si>
    <t>Enter the applicable number of units</t>
  </si>
  <si>
    <t>NC</t>
  </si>
  <si>
    <t xml:space="preserve">   If “Yes”, indicate if it is a Metro or Non-Metro QCT:  </t>
  </si>
  <si>
    <t>Metro/Non-Metro QCT Dropdown</t>
  </si>
  <si>
    <t>Non-Metro</t>
  </si>
  <si>
    <t>ESS Construction</t>
  </si>
  <si>
    <t>Non-ESS Construction</t>
  </si>
  <si>
    <t>Rehab</t>
  </si>
  <si>
    <t>Total Units:</t>
  </si>
  <si>
    <t>Is the proposed Development eligible to be considered for the Geographic Areas of Opportunity/SADDA Funding Goal (Family demographic only)?</t>
  </si>
  <si>
    <t>Affordable Housing Program that Provided Financing</t>
  </si>
  <si>
    <t xml:space="preserve">     To receive five points, the Developer Experience Withdrawal Disincentive criteria outlined in Section Four A.3.b.(3)(b) of the RFA must be met.</t>
  </si>
  <si>
    <t>Demographic Commitment:</t>
  </si>
  <si>
    <r>
      <t xml:space="preserve">For each Developer entity listed in question (1) above (that is not a natural person, Local Government, or Public Housing Authority), provide, </t>
    </r>
    <r>
      <rPr>
        <b/>
        <sz val="11"/>
        <color theme="1"/>
        <rFont val="Calibri"/>
        <family val="2"/>
        <scheme val="minor"/>
      </rPr>
      <t>as Attachment 3</t>
    </r>
    <r>
      <rPr>
        <sz val="11"/>
        <color theme="1"/>
        <rFont val="Calibri"/>
        <family val="2"/>
        <scheme val="minor"/>
      </rPr>
      <t>, the required documentation demonstrating that the Developer is a legally formed entity qualified to do business in the state of Florida as of the Application Deadline.</t>
    </r>
  </si>
  <si>
    <r>
      <t xml:space="preserve">Up to </t>
    </r>
    <r>
      <rPr>
        <b/>
        <u/>
        <sz val="11"/>
        <color theme="1"/>
        <rFont val="Calibri"/>
        <family val="2"/>
        <scheme val="minor"/>
      </rPr>
      <t>three</t>
    </r>
    <r>
      <rPr>
        <sz val="11"/>
        <color theme="1"/>
        <rFont val="Calibri"/>
        <family val="2"/>
        <scheme val="minor"/>
      </rPr>
      <t xml:space="preserve"> Community Servicesmay be selected, for a maximum 4 points for each service.</t>
    </r>
  </si>
  <si>
    <t>Number of Residential Units</t>
  </si>
  <si>
    <t>Percentage of Units</t>
  </si>
  <si>
    <t>AMI Level, at or below:</t>
  </si>
  <si>
    <t>Total Qualifying HC Units</t>
  </si>
  <si>
    <r>
      <t xml:space="preserve">Applicants committing to the </t>
    </r>
    <r>
      <rPr>
        <b/>
        <sz val="11"/>
        <color theme="1"/>
        <rFont val="Calibri"/>
        <family val="2"/>
        <scheme val="minor"/>
      </rPr>
      <t>Average Income Test</t>
    </r>
    <r>
      <rPr>
        <sz val="11"/>
        <color theme="1"/>
        <rFont val="Calibri"/>
        <family val="2"/>
        <scheme val="minor"/>
      </rPr>
      <t xml:space="preserve"> must complete this chart:</t>
    </r>
  </si>
  <si>
    <t>All Applicants are required to set aside the units for this number of years, as further described in Section Four of the RFA.</t>
  </si>
  <si>
    <t>50 years</t>
  </si>
  <si>
    <r>
      <t xml:space="preserve">The site control documentation must be provided as </t>
    </r>
    <r>
      <rPr>
        <b/>
        <sz val="11"/>
        <color theme="1"/>
        <rFont val="Calibri"/>
        <family val="2"/>
        <scheme val="minor"/>
      </rPr>
      <t>Attachment 6</t>
    </r>
    <r>
      <rPr>
        <sz val="11"/>
        <color theme="1"/>
        <rFont val="Calibri"/>
        <family val="2"/>
        <scheme val="minor"/>
      </rPr>
      <t xml:space="preserve"> to demonstrate site control as of Application Deadline .</t>
    </r>
  </si>
  <si>
    <t>Proposed Developments with the Development Category Rehabilitation, with or without Acquisition, must select enough of the following Green Building Features so that the total point value of the features selected equals at least 10, in addition to committing to the required Construction Features listed in Section Four.   To make a selection, mark the appropriate cells in column B with an "x".</t>
  </si>
  <si>
    <t>Total Points selected in Item d.(3) above</t>
  </si>
  <si>
    <t>Complete the chart below reflecting the number of units for each of the Development Categories, Development Types, or ESS/non-ESS Construction, for purposes of the Total Development Cost Per Unit Limitation calculation and the Leveraging Calculation.</t>
  </si>
  <si>
    <t>Verifying Application Fee Payment</t>
  </si>
  <si>
    <t>Bookmarking the all Attachments Document before uploading (5 points)</t>
  </si>
  <si>
    <t>To be awarded 5 points, bookmark the pdf of the All Attachments Document before uploading.</t>
  </si>
  <si>
    <t>To ensure that the Application Fee is processed for the correct online Application, the following is strongly recommended: (i) provide the Application Fee at least 48 hours prior to the Application Deadline; and (ii) whether paying by check, money order, ACH or wire transfer, include the Development Name, RFA number with the payment. 
Additionally, include the following:
•	If submitting a check or money order, provide the check or money order number.
•	If submitting an ACH, provide the trace number.
•	If submitting a wire transfer, provide the wire service reference number (i.e. Fed/CHIPS/SWIFT Reference Number) and the Fed Wire Transfer Number.</t>
  </si>
  <si>
    <t>Addenda</t>
  </si>
  <si>
    <t>Use the space below to provide any additional information or explanatory addendum for items in the Application.  Please specify the particular item to which the additional information or explanatory addendum applies.</t>
  </si>
  <si>
    <t>Applicant Certification and Acknowledgement Form</t>
  </si>
  <si>
    <t>The Authorized Principal Representative must review and execute this section.</t>
  </si>
  <si>
    <t>1.</t>
  </si>
  <si>
    <t>The Applicant and all Financial Beneficiaries have read all applicable Corporation rules governing this RFA and have read the instructions for completing this RFA and will abide by the applicable Florida Statutes and the credit underwriting and program provisions outlined in Rule Chapter 67-48, F.A.C.  The Applicant and all Financial Beneficiaries have read, understand and will comply with Section 42 of the Internal Revenue Code, as amended, and all related federal regulations.</t>
  </si>
  <si>
    <t>2.</t>
  </si>
  <si>
    <t>3.</t>
  </si>
  <si>
    <t>The Applicant certifies that the proposed Development can be completed and operating within the development schedule and budget submitted to the Corporation.</t>
  </si>
  <si>
    <t>4.</t>
  </si>
  <si>
    <t>The Applicant acknowledges and certifies that it will abide by all commitments, requirements, and due dates outlined in the RFA, inclusive of all exhibits. Failure to provide the required information by any stated deadlines may result in the withdrawal of the invitation to enter credit underwriting, unless an extension is approved by the Corporation.</t>
  </si>
  <si>
    <t>5.</t>
  </si>
  <si>
    <t>By submitting the Application, the Applicant acknowledges and certifies that the proposed Development will meet all state building codes, including the Florida Accessibility Code for Building Construction, adopted pursuant to Section 553.503, F.S., the Fair Housing Act as implemented by 24 CFR Part 100, including the Affirmative Fair Housing Marketing Plan; Violence Against Women Act Reauthorization Act of 2013; Section 504 of the Rehabilitation Act of 1973 as outlined in Section Four, A.8. of the RFA; and the Americans with Disabilities Act of 1990 as implemented by 28 CFR Part 35, incorporating the most recent amendments, regulations and rules.</t>
  </si>
  <si>
    <t>6.</t>
  </si>
  <si>
    <t>The Applicant acknowledges that any funding preliminarily secured by the Applicant is expressly conditioned upon any independent review, analysis and verification of all information contained in this Application that may be conducted by the Corporation, the successful completion of credit underwriting, and all necessary approvals by the Board of Directors, Corporation or other legal counsel, the Credit Underwriter, and Corporation staff.</t>
  </si>
  <si>
    <t>7.</t>
  </si>
  <si>
    <t>If preliminary funding is approved, the Applicant will promptly furnish such other supporting information, documents, and fees as may be requested or required.  The Applicant understands and agrees that the Corporation is not responsible for actions taken by the undersigned in reliance on a preliminary commitment by the Corporation.  The Applicant commits that no qualified residents will be refused occupancy because they have Section 8 vouchers or certificates.  The Applicant further commits to actively seek tenants from public housing authority waiting lists and tenants who are participating in and/or have successfully completed the training provided by welfare to work or self-sufficiency type programs.</t>
  </si>
  <si>
    <t>8.</t>
  </si>
  <si>
    <t>The success of an Applicant in being selected for funding is not an indication that the Applicant will receive a positive recommendation from the Credit Underwriter or that the Development Team’s experience, past performance or financial capacity is satisfactory.  The past performance record, financial capacity, and any and all other matters relating to the Development Team (which consists of Developer, Management Company, General Contractor, Architect, Attorney, and Accountant) will be reviewed during credit underwriting.  The Credit Underwriter may require additional information from any member of the Development Team including, without limitation, documentation on other past projects and financials.  Development Teams with an unsatisfactory past performance record, inadequate financial capacity or any other unsatisfactory matters relating to their suitability may result in a negative recommendation from the Credit Underwriter.</t>
  </si>
  <si>
    <t>9.</t>
  </si>
  <si>
    <t>10.</t>
  </si>
  <si>
    <t>The Applicant certifies that there are no agreements, other than the letter of intent provided with this Application or the Limited Partnership Agreement, between the Applicant and the Housing Credit Syndicator/equity provider.</t>
  </si>
  <si>
    <t>11.</t>
  </si>
  <si>
    <t>The Applicant certifies that the complete Limited Partnership Agreement, including any amendments thereto, will be divulged to the Corporation and the credit underwriter.</t>
  </si>
  <si>
    <t>12.</t>
  </si>
  <si>
    <t>The Applicant understands and agrees that it will ensure that (i) none of the General Contractor duties to manage and control the construction of the Development are subcontracted; (ii) none of the construction or inspection work that is normally performed by subcontractors is performed by the General Contractor; (iii) no construction cost is subcontracted to any entity that has common ownership or is an Affiliate of the General Contractor or the Developer, as further described in subsection 67-48.0072(17), F.A.C.; and (iv) a provision is provided in the contract with General Contractor that it will comply with subsection 67-48.0072(17)F.A.C.</t>
  </si>
  <si>
    <t>13.</t>
  </si>
  <si>
    <t>The Applicant, the Developer and all Principals are in good standing among all other state agencies and have not been prohibited from applying for funding.</t>
  </si>
  <si>
    <t>14.</t>
  </si>
  <si>
    <t>15.</t>
  </si>
  <si>
    <t>In eliciting information from third parties required by and/or included in this Application, the Applicant has provided such parties information that accurately describes the Development as proposed in this Application. The Applicant has reviewed the third-party information included in this Application and/or provided during the credit underwriting process and the information provided by any such party is based upon, and accurate with respect to, the Development as proposed in this Application.</t>
  </si>
  <si>
    <t>16.</t>
  </si>
  <si>
    <t>During the credit underwriting process, demonstrate that the Development meets the requirements of this RFA and Section 42 of the IRC.</t>
  </si>
  <si>
    <t>17.</t>
  </si>
  <si>
    <t>The invitation to enter credit underwriting will be rescinded if it is determined that the proposed Development was placed in-service prior to the year in which it received its allocation.</t>
  </si>
  <si>
    <t>18.</t>
  </si>
  <si>
    <t>The Applicant understands and agrees to cooperate with any audits conducted in accordance with the provisions set forth in Section 20.055(5), F.S.</t>
  </si>
  <si>
    <t>19.</t>
  </si>
  <si>
    <t>20.</t>
  </si>
  <si>
    <t>The Applicant has read, understands and will comply with the Tenant Selection Plan requirements outlined in Exhibit G.</t>
  </si>
  <si>
    <t>The undersigned is authorized to bind the Applicant entity to this certification and warranty of truthfulness and completeness of the Application.</t>
  </si>
  <si>
    <t>The Applicant understands and acknowledges that Florida Housing may make all Applications in this RFA public sooner than 30 days after the Application Deadline.</t>
  </si>
  <si>
    <t>Under the penalties of perjury, I declare and certify that I have read the foregoing and that the information is true, correct and complete.</t>
  </si>
  <si>
    <t>Title</t>
  </si>
  <si>
    <t>All inclusive rows</t>
  </si>
  <si>
    <t>Options in this RFA</t>
  </si>
  <si>
    <t xml:space="preserve">a.  Required Developer Experience:
      At least one Developer entity named in (1) above must meet the Developer experience outlined in Section Four of the RFA. </t>
  </si>
  <si>
    <t>Metro</t>
  </si>
  <si>
    <t>Priority I</t>
  </si>
  <si>
    <t>Priority II</t>
  </si>
  <si>
    <t>(1)  Authorized Principal Representative contact information (required)</t>
  </si>
  <si>
    <t>(2)  Operational Contact Person Information (optional)</t>
  </si>
  <si>
    <t>Leadership in Energy and Envirnomental Design (LEED)</t>
  </si>
  <si>
    <t>Florida Green Building Coalition (FGBC)</t>
  </si>
  <si>
    <t>Enterprise Green Communities</t>
  </si>
  <si>
    <t>ICC 700 National Green building Standard (NGBS)</t>
  </si>
  <si>
    <t>(c) Basis Boost Qualifications:</t>
  </si>
  <si>
    <t xml:space="preserve">   If “Yes”, indicate the HUD-designated QCT census tract number*:  </t>
  </si>
  <si>
    <t xml:space="preserve">  If “Yes”, provide the SADDA ZCTA Number(s)*: </t>
  </si>
  <si>
    <t>*The Applicant should enter only the tract code, please exclude the corresponding state and county codes.</t>
  </si>
  <si>
    <t>Other Dev Type*</t>
  </si>
  <si>
    <t>Total</t>
  </si>
  <si>
    <t>0 Bedroom/1 bathroom</t>
  </si>
  <si>
    <t>1 Bedroom/1 bathroom</t>
  </si>
  <si>
    <t>2 Bedrooms/1 bathroom</t>
  </si>
  <si>
    <t>2 Bedrooms/1.5 bathrooms</t>
  </si>
  <si>
    <t>2 Bedrooms/2 bathrooms</t>
  </si>
  <si>
    <t>3 Bedrooms/1 bathroom</t>
  </si>
  <si>
    <t>3 Bedrooms/1.5 bathrooms</t>
  </si>
  <si>
    <t>3 Bedrooms/2 bathrooms</t>
  </si>
  <si>
    <t>3 Bedrooms/2.5 bathrooms</t>
  </si>
  <si>
    <t>3 Bedrooms/3 bathrooms</t>
  </si>
  <si>
    <t>4 Bedrooms/1 bathroom</t>
  </si>
  <si>
    <t>4 Bedrooms/1.5 bathrooms</t>
  </si>
  <si>
    <t>4 Bedrooms/2 bathrooms</t>
  </si>
  <si>
    <t>4 Bedrooms/2.5 bathrooms</t>
  </si>
  <si>
    <t>4 Bedrooms/3 bathrooms</t>
  </si>
  <si>
    <t>4 Bedrooms/3.5 bathrooms</t>
  </si>
  <si>
    <t>4 Bedrooms/4 bathrooms</t>
  </si>
  <si>
    <t>Average AMI of the Qualifying HC Units</t>
  </si>
  <si>
    <t>Number of Units per Bedroom/Bathroom Type</t>
  </si>
  <si>
    <t>Mid-Rise, High-Rise</t>
  </si>
  <si>
    <t>Both ESS and Non-ESS Construction</t>
  </si>
  <si>
    <t xml:space="preserve"> To receive the maximum of five points, provide evidence of a Local Government grant, loan, fee waiver and/or fee deferral that is effective as of the Application Deadline, is in effect at least through June 30, 2022, and has a face amount whose dollar amount is equal to or greater than $75,000.  Applicants that do not have the necessary contribution amounts to achieve maximum points will be scored on a pro-rata basis.</t>
  </si>
  <si>
    <t>Has a Local Government committed to provide a contribution to the proposed Development that meets these criteria?</t>
  </si>
  <si>
    <r>
      <t xml:space="preserve">If “Yes”, in order to be considered for points for this section of the RFA, provide the applicable Local Government Verification of Contribution form(s) as </t>
    </r>
    <r>
      <rPr>
        <b/>
        <sz val="11"/>
        <color theme="1"/>
        <rFont val="Calibri"/>
        <family val="2"/>
        <scheme val="minor"/>
      </rPr>
      <t>Attachment 14</t>
    </r>
    <r>
      <rPr>
        <sz val="8"/>
        <color theme="1"/>
        <rFont val="Calibri"/>
        <family val="2"/>
        <scheme val="minor"/>
      </rPr>
      <t> </t>
    </r>
    <r>
      <rPr>
        <b/>
        <sz val="11"/>
        <color theme="1"/>
        <rFont val="Calibri"/>
        <family val="2"/>
        <scheme val="minor"/>
      </rPr>
      <t xml:space="preserve"> </t>
    </r>
    <r>
      <rPr>
        <sz val="11"/>
        <color theme="1"/>
        <rFont val="Calibri"/>
        <family val="2"/>
        <scheme val="minor"/>
      </rPr>
      <t>as outlined in Section Four, 11. of the RFA.</t>
    </r>
  </si>
  <si>
    <t>Unless stated otherwise, all information requested pertains to the Development proposed in this Application upon completion of the construction or rehabilitation work.</t>
  </si>
  <si>
    <t>(1) First completed affordable rental housing development that meets the experience requirement outlined in Section Four, A.3.b.(3)(a) of the RFA:</t>
  </si>
  <si>
    <t>(2) Second completed affordable rental housing development that meets the experience requirement outlined in Section Four, A.3.b.(3)(a) of the RFA:</t>
  </si>
  <si>
    <t>(3) Third completed affordable rental housing development that meets the experience requirement outlined in Section Four, A.3.b.(3)(a) of the RFA:</t>
  </si>
  <si>
    <t>(1)    Eligibility Requirement</t>
  </si>
  <si>
    <t>(2)   Advance Review of Principals Disclosure Form (5 points)</t>
  </si>
  <si>
    <t>(3)   Priority Designation of Applications</t>
  </si>
  <si>
    <t>(a) First completed affordable rental housing development that meets the experience requirement outlined in Section Four of the RFA</t>
  </si>
  <si>
    <t>(b) Second completed affordable rental housing development that meets the experience requirement outlined in Section Four of the RFA</t>
  </si>
  <si>
    <t xml:space="preserve"> Rental Assistance (RA) Level</t>
  </si>
  <si>
    <r>
      <t xml:space="preserve">If applicable, provide the Development Category Qualification Letter provided as </t>
    </r>
    <r>
      <rPr>
        <b/>
        <sz val="11"/>
        <color theme="1"/>
        <rFont val="Calibri"/>
        <family val="2"/>
        <scheme val="minor"/>
      </rPr>
      <t>Attachment 4</t>
    </r>
    <r>
      <rPr>
        <sz val="11"/>
        <color theme="1"/>
        <rFont val="Calibri"/>
        <family val="2"/>
        <scheme val="minor"/>
      </rPr>
      <t xml:space="preserve"> and using the criteria described in Section Four.</t>
    </r>
  </si>
  <si>
    <t>State the Year Built:</t>
  </si>
  <si>
    <t>Breakdown of number of units</t>
  </si>
  <si>
    <t>* Other Development Type means any Development Type that is not listed in the chart.</t>
  </si>
  <si>
    <t>If the proposed Development consists of Scattered Sites, this information must be provided below for each of the Scattered Sites.</t>
  </si>
  <si>
    <t>If the proposed Development consists of Scattered Sites, for each Scattered Site that is in addition to the Development Location Point information provided in (1) above, identify the latitude and longitude coordinate, rounded to at least the sixth decimal place:</t>
  </si>
  <si>
    <t>*Rounded up to the nearest hundredth of a mile. Distance between the coordinates of the Development Location Point and the coordinates of the service.  The method used to determine the latitude and longitude coordinates must conform to Rule 5J-17, F.A.C., formerly 61G17-6, F.A.C.  All calculations shall be based on “WGS 84” and be grid distances.  The horizontal positions shall be collected to meet sub-meter accuracy (no autonomous hand-held GPS units shall be used).</t>
  </si>
  <si>
    <t>Enter the total number of units in the proposed Development upon completion:</t>
  </si>
  <si>
    <t>Note:  If the Total Set-Aside Breakdown Chart reflects that the Average AMI of all Qualifying Housing Credit Units exceeds 60 percent, and/or if the number of Set-Aside Units set aside at 30 percent AMI or less, is not equal to or greater than the required ELI commitment, and/or the overall Set-Aside Commitment requirement is not met, the Application will not be eligible for funding.</t>
  </si>
  <si>
    <t>PBRA:</t>
  </si>
  <si>
    <t>ACC:</t>
  </si>
  <si>
    <t>Other federal assistance:</t>
  </si>
  <si>
    <r>
      <t>Using the information provided in the Development Category Qualification Letter, complete</t>
    </r>
    <r>
      <rPr>
        <b/>
        <sz val="11"/>
        <color theme="1"/>
        <rFont val="Calibri"/>
        <family val="2"/>
        <scheme val="minor"/>
      </rPr>
      <t xml:space="preserve"> </t>
    </r>
    <r>
      <rPr>
        <sz val="11"/>
        <color theme="1"/>
        <rFont val="Calibri"/>
        <family val="2"/>
        <scheme val="minor"/>
      </rPr>
      <t>the following information which will be used by the Corporation to calculate the Rental Assistance (RA Level):</t>
    </r>
  </si>
  <si>
    <t>Workforce</t>
  </si>
  <si>
    <t>Signature of Authorized Principal Representative*</t>
  </si>
  <si>
    <t>*The Authorized Principal Representative must type their name indicating the acknowledgement and certification of these requirements.</t>
  </si>
  <si>
    <t>Telephone Extension:</t>
  </si>
  <si>
    <t>Telephone (xxx)xxx-xxxx:</t>
  </si>
  <si>
    <r>
      <rPr>
        <b/>
        <sz val="11"/>
        <rFont val="Calibri"/>
        <family val="2"/>
        <scheme val="minor"/>
      </rPr>
      <t>County:</t>
    </r>
    <r>
      <rPr>
        <b/>
        <sz val="11"/>
        <color theme="1"/>
        <rFont val="Calibri"/>
        <family val="2"/>
        <scheme val="minor"/>
      </rPr>
      <t xml:space="preserve"> </t>
    </r>
  </si>
  <si>
    <t>update!</t>
  </si>
  <si>
    <t>needs fixing!</t>
  </si>
  <si>
    <t>RFA 2022-208</t>
  </si>
  <si>
    <t>FL</t>
  </si>
  <si>
    <t>AL</t>
  </si>
  <si>
    <t>AK</t>
  </si>
  <si>
    <t>AZ</t>
  </si>
  <si>
    <t>AR</t>
  </si>
  <si>
    <t>CA</t>
  </si>
  <si>
    <t>CO</t>
  </si>
  <si>
    <t>CT</t>
  </si>
  <si>
    <t>DE</t>
  </si>
  <si>
    <t>DC</t>
  </si>
  <si>
    <t>GA</t>
  </si>
  <si>
    <t>HI</t>
  </si>
  <si>
    <t>ID</t>
  </si>
  <si>
    <t>IL</t>
  </si>
  <si>
    <t>IN</t>
  </si>
  <si>
    <t>IA</t>
  </si>
  <si>
    <t>KS</t>
  </si>
  <si>
    <t>KY</t>
  </si>
  <si>
    <t>LA</t>
  </si>
  <si>
    <t>ME</t>
  </si>
  <si>
    <t>MD</t>
  </si>
  <si>
    <t>MA</t>
  </si>
  <si>
    <t>MI</t>
  </si>
  <si>
    <t>MN</t>
  </si>
  <si>
    <t>MS</t>
  </si>
  <si>
    <t>MO</t>
  </si>
  <si>
    <t>MT</t>
  </si>
  <si>
    <t>NE</t>
  </si>
  <si>
    <t>NV</t>
  </si>
  <si>
    <t>NH</t>
  </si>
  <si>
    <t>NJ</t>
  </si>
  <si>
    <t>NM</t>
  </si>
  <si>
    <t>NY</t>
  </si>
  <si>
    <t>ND</t>
  </si>
  <si>
    <t>OH</t>
  </si>
  <si>
    <t>OK</t>
  </si>
  <si>
    <t>OR</t>
  </si>
  <si>
    <t>PA</t>
  </si>
  <si>
    <t>RI</t>
  </si>
  <si>
    <t>SC</t>
  </si>
  <si>
    <t>SD</t>
  </si>
  <si>
    <t>TN</t>
  </si>
  <si>
    <t>TX</t>
  </si>
  <si>
    <t>UT</t>
  </si>
  <si>
    <t>VT</t>
  </si>
  <si>
    <t>VA</t>
  </si>
  <si>
    <t>WA</t>
  </si>
  <si>
    <t>WV</t>
  </si>
  <si>
    <t>WI</t>
  </si>
  <si>
    <t>WY</t>
  </si>
  <si>
    <t>Formerly Managed</t>
  </si>
  <si>
    <t>Currently Managing</t>
  </si>
  <si>
    <t>Types of Units</t>
  </si>
  <si>
    <t>Housing Credit Units</t>
  </si>
  <si>
    <t>Workforce Housing Units</t>
  </si>
  <si>
    <t>Above 60% AMI and up to 120% AMI</t>
  </si>
  <si>
    <t>Above 80% AMI and up to 120% AMI</t>
  </si>
  <si>
    <t>Joint Housing Credit Units / 
Workforce Housing Units</t>
  </si>
  <si>
    <t>*Other Development Type means any Development Type that is not listed in the chart.</t>
  </si>
  <si>
    <t>Workforce SAIL</t>
  </si>
  <si>
    <t xml:space="preserve">(a) Workforce SAIL Request Amount:  </t>
  </si>
  <si>
    <t>The Maximum Workforce SAIL Amounts are provided in Section Four A.10 of the RFA.</t>
  </si>
  <si>
    <t>Has the Applicant entered into a land lease with a Public Housing Authority on property where the proposed Development is to be located and the property has an existing Declaration of Trust between the Public Housing Authority and HUD?</t>
  </si>
  <si>
    <t>Is the Applicant associated with a Public Housing Authority and/or an instrumentality of a Public Housing Authority in the ownership structure?</t>
  </si>
  <si>
    <t>The proposed Development must consist entirely of new construction.  Rehabilitation of existing units is not allowed.</t>
  </si>
  <si>
    <t>The Applicant has reviewed section 67-48.004, F.A.C., and subsections 67-48.009(5), F.A.C. and 67-48.023(1), F.A.C., and certifies to its eligibility to apply for the funding offered in this RFA.</t>
  </si>
  <si>
    <t>The Applicant’s commitments will be included in (i) a Land Use Restriction Agreement for the SAIL loan, and (ii) an Extended Use Agreement for the Housing Credits, and must be maintained in order for the Development to remain in compliance, unless the Board approves a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</si>
</sst>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0%"/>
    <numFmt numFmtId="165" formatCode="[&lt;=9999999]###\-####;\(###\)\ ###\-####"/>
  </numFmts>
  <fonts count="2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
      <name val="Calibri"/>
      <family val="2"/>
      <scheme val="minor"/>
    </font>
    <font>
      <u val="singleAccounting"/>
      <sz val="11"/>
      <color theme="1"/>
      <name val="Calibri"/>
      <family val="2"/>
      <scheme val="minor"/>
    </font>
    <font>
      <sz val="11"/>
      <color rgb="FFFF0000"/>
      <name val="Calibri"/>
      <family val="2"/>
      <scheme val="minor"/>
    </font>
    <font>
      <sz val="10"/>
      <color theme="1"/>
      <name val="Arial"/>
      <family val="2"/>
    </font>
    <font>
      <sz val="9"/>
      <color theme="1"/>
      <name val="Calibri"/>
      <family val="2"/>
      <scheme val="minor"/>
    </font>
    <font>
      <b/>
      <sz val="11"/>
      <color rgb="FFFF0000"/>
      <name val="Calibri"/>
      <family val="2"/>
      <scheme val="minor"/>
    </font>
    <font>
      <b/>
      <sz val="11"/>
      <name val="Calibri"/>
      <family val="2"/>
      <scheme val="minor"/>
    </font>
    <font>
      <sz val="8"/>
      <color theme="1"/>
      <name val="Calibri"/>
      <family val="2"/>
      <scheme val="minor"/>
    </font>
    <font>
      <sz val="11"/>
      <color rgb="FF0000FF"/>
      <name val="Calibri"/>
      <family val="2"/>
      <scheme val="minor"/>
    </font>
    <font>
      <b/>
      <u/>
      <sz val="11"/>
      <color theme="1"/>
      <name val="Calibri"/>
      <family val="2"/>
      <scheme val="minor"/>
    </font>
    <font>
      <sz val="11"/>
      <color rgb="FF000000"/>
      <name val="Calibri"/>
      <family val="2"/>
    </font>
    <font>
      <sz val="11"/>
      <color theme="0"/>
      <name val="Calibri"/>
      <family val="2"/>
      <scheme val="minor"/>
    </font>
    <font>
      <sz val="9"/>
      <color indexed="81"/>
      <name val="Tahoma"/>
      <family val="2"/>
    </font>
    <font>
      <b/>
      <sz val="9"/>
      <color indexed="81"/>
      <name val="Tahoma"/>
      <family val="2"/>
    </font>
    <font>
      <b/>
      <sz val="11"/>
      <color rgb="FF0000FF"/>
      <name val="Calibri"/>
      <family val="2"/>
      <scheme val="minor"/>
    </font>
    <font>
      <b/>
      <sz val="11"/>
      <color rgb="FF000000"/>
      <name val="Calibri"/>
      <family val="2"/>
      <scheme val="minor"/>
    </font>
    <font>
      <u/>
      <sz val="11"/>
      <color rgb="FF0000FF"/>
      <name val="Calibri"/>
      <family val="2"/>
      <scheme val="minor"/>
    </font>
    <font>
      <u/>
      <sz val="11"/>
      <name val="Calibri"/>
      <family val="2"/>
      <scheme val="minor"/>
    </font>
    <font>
      <sz val="11"/>
      <color rgb="FF000000"/>
      <name val="Calibri"/>
      <family val="2"/>
      <scheme val="minor"/>
    </font>
    <font>
      <sz val="8"/>
      <color rgb="FF0000FF"/>
      <name val="Calibri"/>
      <family val="2"/>
      <scheme val="minor"/>
    </font>
    <font>
      <b/>
      <sz val="16"/>
      <color rgb="FF000000"/>
      <name val="Calibri"/>
      <family val="2"/>
      <scheme val="minor"/>
    </font>
    <font>
      <b/>
      <sz val="11"/>
      <color theme="0"/>
      <name val="Calibri"/>
      <family val="2"/>
      <scheme val="minor"/>
    </font>
    <font>
      <u val="singleAccounting"/>
      <sz val="11"/>
      <color rgb="FF0000FF"/>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indexed="65"/>
        <bgColor theme="0" tint="-0.499984740745262"/>
      </patternFill>
    </fill>
    <fill>
      <patternFill patternType="solid">
        <fgColor rgb="FFCCCCFF"/>
        <bgColor indexed="64"/>
      </patternFill>
    </fill>
    <fill>
      <patternFill patternType="solid">
        <fgColor rgb="FF92D050"/>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8" fillId="0" borderId="0"/>
    <xf numFmtId="9" fontId="8" fillId="0" borderId="0" applyFont="0" applyFill="0" applyBorder="0" applyAlignment="0" applyProtection="0"/>
    <xf numFmtId="9" fontId="1" fillId="0" borderId="0" applyFont="0" applyFill="0" applyBorder="0" applyAlignment="0" applyProtection="0"/>
  </cellStyleXfs>
  <cellXfs count="323">
    <xf numFmtId="0" fontId="0" fillId="0" borderId="0" xfId="0"/>
    <xf numFmtId="0" fontId="0" fillId="0" borderId="0" xfId="0" applyBorder="1"/>
    <xf numFmtId="0" fontId="0" fillId="0" borderId="0" xfId="0" applyFill="1" applyBorder="1"/>
    <xf numFmtId="0" fontId="0" fillId="0" borderId="0" xfId="0" applyAlignment="1">
      <alignment horizontal="left"/>
    </xf>
    <xf numFmtId="0" fontId="7" fillId="0" borderId="0" xfId="0" applyFont="1"/>
    <xf numFmtId="0" fontId="0" fillId="0" borderId="0" xfId="0" applyFill="1" applyBorder="1" applyProtection="1"/>
    <xf numFmtId="0" fontId="0" fillId="0" borderId="0" xfId="0" applyBorder="1" applyProtection="1"/>
    <xf numFmtId="49" fontId="0" fillId="0" borderId="0" xfId="0" applyNumberFormat="1" applyAlignment="1">
      <alignment horizontal="center" vertical="center"/>
    </xf>
    <xf numFmtId="0" fontId="0" fillId="0" borderId="7" xfId="0" applyBorder="1" applyAlignment="1">
      <alignment wrapText="1"/>
    </xf>
    <xf numFmtId="0" fontId="0" fillId="0" borderId="0" xfId="0" applyBorder="1" applyAlignment="1" applyProtection="1">
      <alignment vertical="top"/>
    </xf>
    <xf numFmtId="49" fontId="0" fillId="0" borderId="0" xfId="0" applyNumberFormat="1" applyBorder="1" applyProtection="1"/>
    <xf numFmtId="49" fontId="0" fillId="0" borderId="0" xfId="0" applyNumberFormat="1" applyBorder="1" applyAlignment="1" applyProtection="1">
      <alignment vertical="top"/>
    </xf>
    <xf numFmtId="0" fontId="14" fillId="0" borderId="0" xfId="0" applyFont="1"/>
    <xf numFmtId="0" fontId="0" fillId="0" borderId="0" xfId="0" applyNumberFormat="1" applyBorder="1" applyAlignment="1">
      <alignment horizontal="center" vertical="center"/>
    </xf>
    <xf numFmtId="0" fontId="0" fillId="0" borderId="0" xfId="0" applyNumberFormat="1"/>
    <xf numFmtId="0" fontId="0" fillId="0" borderId="9" xfId="0" applyBorder="1"/>
    <xf numFmtId="0" fontId="15" fillId="0" borderId="0" xfId="0" applyFont="1" applyFill="1" applyBorder="1" applyAlignment="1"/>
    <xf numFmtId="0" fontId="0" fillId="0" borderId="0" xfId="0" applyFill="1" applyBorder="1" applyAlignment="1" applyProtection="1">
      <alignment vertical="center"/>
    </xf>
    <xf numFmtId="0" fontId="0" fillId="0" borderId="0" xfId="0" applyFill="1" applyBorder="1" applyAlignment="1" applyProtection="1">
      <alignment horizontal="right"/>
    </xf>
    <xf numFmtId="0" fontId="4" fillId="2" borderId="0" xfId="0" applyFont="1" applyFill="1" applyBorder="1" applyAlignment="1" applyProtection="1">
      <alignment horizontal="left" indent="1"/>
    </xf>
    <xf numFmtId="0" fontId="0" fillId="0" borderId="0" xfId="0" applyAlignment="1">
      <alignment vertical="top" wrapText="1"/>
    </xf>
    <xf numFmtId="0" fontId="13" fillId="0" borderId="0" xfId="0" applyFont="1"/>
    <xf numFmtId="1" fontId="0" fillId="0" borderId="7"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vertical="center" wrapText="1"/>
    </xf>
    <xf numFmtId="0" fontId="26" fillId="0" borderId="0" xfId="0" applyFont="1" applyBorder="1" applyAlignment="1" applyProtection="1">
      <alignment horizontal="center" vertical="center" wrapText="1"/>
    </xf>
    <xf numFmtId="0" fontId="0" fillId="0" borderId="0" xfId="0" applyAlignment="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left" vertical="center" wrapText="1"/>
    </xf>
    <xf numFmtId="0" fontId="2" fillId="0" borderId="0" xfId="0" applyFont="1" applyBorder="1" applyAlignment="1" applyProtection="1">
      <alignment vertical="center"/>
    </xf>
    <xf numFmtId="0" fontId="2" fillId="0" borderId="0" xfId="0" applyFont="1" applyFill="1" applyBorder="1" applyAlignment="1" applyProtection="1">
      <alignment horizontal="center" vertical="center" wrapText="1"/>
    </xf>
    <xf numFmtId="0" fontId="0" fillId="0" borderId="0" xfId="0" applyFill="1" applyBorder="1" applyAlignment="1" applyProtection="1">
      <alignment vertical="top"/>
    </xf>
    <xf numFmtId="0" fontId="0" fillId="0" borderId="0" xfId="0" applyFill="1" applyAlignment="1" applyProtection="1">
      <alignment vertical="center"/>
    </xf>
    <xf numFmtId="0" fontId="0" fillId="0" borderId="0" xfId="0" applyFont="1" applyBorder="1" applyAlignment="1" applyProtection="1">
      <alignment horizontal="left" vertical="center" wrapText="1"/>
    </xf>
    <xf numFmtId="0" fontId="2" fillId="0" borderId="0" xfId="0" applyFont="1" applyBorder="1" applyAlignment="1" applyProtection="1">
      <alignment vertical="top" wrapText="1"/>
    </xf>
    <xf numFmtId="0" fontId="10" fillId="0" borderId="0" xfId="0" applyFont="1" applyBorder="1" applyAlignment="1" applyProtection="1">
      <alignment vertical="center" wrapText="1"/>
    </xf>
    <xf numFmtId="49" fontId="0" fillId="0" borderId="0" xfId="0" applyNumberFormat="1" applyFont="1" applyBorder="1" applyAlignment="1" applyProtection="1">
      <alignment horizontal="right" vertical="top" wrapText="1"/>
    </xf>
    <xf numFmtId="49" fontId="0" fillId="0" borderId="0" xfId="0" applyNumberFormat="1" applyFont="1" applyBorder="1" applyAlignment="1" applyProtection="1">
      <alignment vertical="center" wrapText="1"/>
    </xf>
    <xf numFmtId="0" fontId="11" fillId="0" borderId="0" xfId="0" applyFont="1" applyFill="1" applyBorder="1" applyAlignment="1" applyProtection="1">
      <alignment horizontal="left" vertical="center" wrapText="1"/>
    </xf>
    <xf numFmtId="0" fontId="24" fillId="0" borderId="0" xfId="0" applyFont="1" applyBorder="1" applyAlignment="1" applyProtection="1">
      <alignment horizontal="left" vertical="center" wrapText="1"/>
    </xf>
    <xf numFmtId="0" fontId="2"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49" fontId="0" fillId="0" borderId="0" xfId="0" applyNumberFormat="1" applyFont="1" applyFill="1" applyBorder="1" applyAlignment="1" applyProtection="1">
      <alignment horizontal="left" vertical="top" wrapText="1"/>
    </xf>
    <xf numFmtId="0" fontId="4" fillId="0" borderId="0" xfId="0" applyFont="1" applyFill="1" applyBorder="1" applyAlignment="1" applyProtection="1">
      <alignment vertical="center"/>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right" vertical="center" wrapText="1"/>
    </xf>
    <xf numFmtId="0" fontId="12" fillId="0" borderId="0" xfId="0" applyFont="1" applyFill="1" applyBorder="1" applyAlignment="1" applyProtection="1">
      <alignment horizontal="left" vertical="center" wrapText="1"/>
    </xf>
    <xf numFmtId="49" fontId="0" fillId="0" borderId="0" xfId="0" applyNumberFormat="1" applyBorder="1" applyAlignment="1" applyProtection="1">
      <alignment horizontal="left" vertical="top"/>
    </xf>
    <xf numFmtId="0" fontId="0" fillId="0" borderId="0" xfId="0" applyFont="1" applyBorder="1" applyAlignment="1" applyProtection="1">
      <alignment horizontal="right" vertical="center"/>
    </xf>
    <xf numFmtId="0" fontId="13"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Font="1" applyFill="1" applyBorder="1" applyAlignment="1" applyProtection="1">
      <alignment horizontal="right" vertical="center"/>
    </xf>
    <xf numFmtId="0" fontId="0" fillId="0" borderId="0" xfId="0" applyFill="1" applyBorder="1" applyAlignment="1" applyProtection="1">
      <alignment horizontal="center" vertical="center"/>
    </xf>
    <xf numFmtId="49" fontId="0" fillId="0" borderId="0" xfId="0" applyNumberFormat="1" applyBorder="1" applyAlignment="1" applyProtection="1">
      <alignment vertical="center"/>
    </xf>
    <xf numFmtId="0" fontId="0" fillId="0" borderId="0" xfId="0" applyAlignment="1" applyProtection="1">
      <alignment horizontal="left" vertical="top"/>
    </xf>
    <xf numFmtId="0" fontId="0" fillId="0" borderId="0" xfId="0" applyFill="1" applyBorder="1" applyAlignment="1" applyProtection="1">
      <alignment horizontal="left" vertical="top"/>
    </xf>
    <xf numFmtId="0" fontId="4" fillId="0" borderId="0" xfId="0" applyFont="1" applyFill="1" applyBorder="1" applyAlignment="1" applyProtection="1">
      <alignment horizontal="left" vertical="top"/>
    </xf>
    <xf numFmtId="0" fontId="0" fillId="0" borderId="0" xfId="0" applyFill="1" applyAlignment="1" applyProtection="1">
      <alignment horizontal="left" vertical="top"/>
    </xf>
    <xf numFmtId="49" fontId="0" fillId="0" borderId="0" xfId="0" applyNumberFormat="1" applyFont="1" applyBorder="1" applyAlignment="1" applyProtection="1">
      <alignment horizontal="left" vertical="top"/>
    </xf>
    <xf numFmtId="0" fontId="0" fillId="0" borderId="0" xfId="0" applyFont="1" applyFill="1" applyBorder="1" applyAlignment="1" applyProtection="1">
      <alignment horizontal="left" vertical="top"/>
    </xf>
    <xf numFmtId="0" fontId="0" fillId="0" borderId="0" xfId="0" applyFont="1" applyBorder="1" applyAlignment="1" applyProtection="1">
      <alignment horizontal="left" vertical="top"/>
    </xf>
    <xf numFmtId="0" fontId="0" fillId="0" borderId="0" xfId="0" applyFont="1" applyAlignment="1" applyProtection="1">
      <alignment horizontal="left" vertical="top"/>
    </xf>
    <xf numFmtId="0" fontId="0" fillId="0" borderId="0" xfId="0" applyFont="1" applyFill="1" applyAlignment="1" applyProtection="1">
      <alignment horizontal="left" vertical="top"/>
    </xf>
    <xf numFmtId="0" fontId="10"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10" fillId="0" borderId="0" xfId="0" applyFont="1" applyBorder="1" applyAlignment="1" applyProtection="1">
      <alignment horizontal="left" vertical="top"/>
    </xf>
    <xf numFmtId="0" fontId="7"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7" fillId="0" borderId="0" xfId="0" applyFont="1" applyFill="1" applyAlignment="1" applyProtection="1">
      <alignment vertical="center"/>
    </xf>
    <xf numFmtId="0" fontId="7" fillId="0" borderId="0" xfId="0" applyFont="1" applyAlignment="1" applyProtection="1">
      <alignment vertical="center"/>
    </xf>
    <xf numFmtId="0" fontId="0" fillId="0" borderId="0" xfId="0" applyProtection="1"/>
    <xf numFmtId="0" fontId="4" fillId="0" borderId="0" xfId="0" applyFont="1" applyFill="1" applyBorder="1" applyProtection="1"/>
    <xf numFmtId="0" fontId="3" fillId="0" borderId="0" xfId="0" applyFont="1" applyBorder="1" applyProtection="1"/>
    <xf numFmtId="0" fontId="0" fillId="0" borderId="0" xfId="0" applyFill="1" applyBorder="1" applyAlignment="1" applyProtection="1">
      <alignment horizontal="left" wrapText="1"/>
    </xf>
    <xf numFmtId="0" fontId="0" fillId="0" borderId="0" xfId="0" applyFill="1" applyProtection="1"/>
    <xf numFmtId="0" fontId="2" fillId="0" borderId="0" xfId="0" applyFont="1" applyBorder="1" applyProtection="1"/>
    <xf numFmtId="0" fontId="0" fillId="0" borderId="0" xfId="0" applyBorder="1" applyAlignment="1" applyProtection="1">
      <alignment horizontal="left"/>
    </xf>
    <xf numFmtId="0" fontId="0" fillId="0" borderId="0" xfId="0" applyBorder="1" applyAlignment="1" applyProtection="1"/>
    <xf numFmtId="0" fontId="2" fillId="0" borderId="7" xfId="0" applyFont="1" applyBorder="1" applyProtection="1"/>
    <xf numFmtId="0" fontId="2" fillId="0" borderId="7" xfId="0" applyFont="1" applyBorder="1" applyAlignment="1" applyProtection="1">
      <alignment horizontal="center"/>
    </xf>
    <xf numFmtId="0" fontId="13" fillId="2" borderId="7" xfId="0" applyFont="1" applyFill="1" applyBorder="1" applyAlignment="1" applyProtection="1">
      <alignment horizontal="left" vertical="center"/>
    </xf>
    <xf numFmtId="0" fontId="2" fillId="0" borderId="7" xfId="0" applyFont="1" applyBorder="1" applyAlignment="1" applyProtection="1">
      <alignment wrapText="1"/>
    </xf>
    <xf numFmtId="0" fontId="13" fillId="2" borderId="7" xfId="0" applyFont="1" applyFill="1" applyBorder="1" applyAlignment="1" applyProtection="1">
      <alignment vertical="center"/>
      <protection locked="0"/>
    </xf>
    <xf numFmtId="0" fontId="13" fillId="2" borderId="7" xfId="0" applyFont="1" applyFill="1" applyBorder="1" applyAlignment="1" applyProtection="1">
      <alignment vertical="center" wrapText="1"/>
      <protection locked="0"/>
    </xf>
    <xf numFmtId="0" fontId="0" fillId="0" borderId="7" xfId="0" applyBorder="1" applyAlignment="1" applyProtection="1">
      <alignment horizontal="center" vertical="center" wrapText="1"/>
    </xf>
    <xf numFmtId="9" fontId="0" fillId="0" borderId="7" xfId="4" applyFont="1" applyBorder="1" applyAlignment="1" applyProtection="1">
      <alignment horizontal="center" vertical="center"/>
    </xf>
    <xf numFmtId="0" fontId="0" fillId="0" borderId="0" xfId="0" applyBorder="1" applyAlignment="1" applyProtection="1">
      <alignment horizontal="center" wrapText="1"/>
    </xf>
    <xf numFmtId="0" fontId="0" fillId="0" borderId="0" xfId="0" applyAlignment="1" applyProtection="1">
      <alignment horizontal="center"/>
    </xf>
    <xf numFmtId="9" fontId="0" fillId="0" borderId="0" xfId="4" applyFont="1" applyBorder="1" applyAlignment="1" applyProtection="1">
      <alignment horizontal="center"/>
    </xf>
    <xf numFmtId="0" fontId="13"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7" fillId="0" borderId="0" xfId="0" applyFont="1" applyProtection="1"/>
    <xf numFmtId="0" fontId="0" fillId="0" borderId="0" xfId="0" applyFill="1" applyBorder="1" applyAlignment="1" applyProtection="1">
      <alignment horizontal="left"/>
    </xf>
    <xf numFmtId="0" fontId="9" fillId="0" borderId="0" xfId="0" applyFont="1" applyBorder="1" applyAlignment="1" applyProtection="1">
      <alignment vertical="top"/>
    </xf>
    <xf numFmtId="0" fontId="9" fillId="0" borderId="0" xfId="0" applyFont="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44" fontId="6" fillId="0" borderId="0" xfId="1" applyFont="1" applyFill="1" applyBorder="1" applyProtection="1"/>
    <xf numFmtId="49" fontId="0" fillId="0" borderId="0" xfId="0" applyNumberFormat="1" applyProtection="1"/>
    <xf numFmtId="0" fontId="0" fillId="0" borderId="0" xfId="0" applyFill="1" applyBorder="1" applyAlignment="1" applyProtection="1">
      <alignment horizontal="left" indent="1"/>
    </xf>
    <xf numFmtId="0" fontId="0" fillId="0" borderId="0" xfId="0" applyBorder="1" applyAlignment="1" applyProtection="1">
      <alignment horizontal="left" indent="1"/>
    </xf>
    <xf numFmtId="0" fontId="12" fillId="0" borderId="0" xfId="0" applyFont="1" applyBorder="1" applyAlignment="1" applyProtection="1">
      <alignment horizontal="left" vertical="top"/>
    </xf>
    <xf numFmtId="0" fontId="12" fillId="0" borderId="0" xfId="0" applyFont="1" applyBorder="1" applyAlignment="1" applyProtection="1">
      <alignment vertical="top"/>
    </xf>
    <xf numFmtId="0" fontId="7" fillId="0" borderId="0" xfId="0" applyFont="1" applyFill="1" applyBorder="1" applyAlignment="1" applyProtection="1">
      <alignment horizontal="left" indent="1"/>
    </xf>
    <xf numFmtId="0" fontId="4" fillId="0" borderId="0" xfId="0" applyFont="1" applyFill="1" applyBorder="1" applyAlignment="1" applyProtection="1">
      <alignment horizontal="left" indent="1"/>
    </xf>
    <xf numFmtId="0" fontId="13" fillId="0" borderId="0" xfId="0" applyFont="1" applyFill="1" applyBorder="1" applyAlignment="1" applyProtection="1">
      <alignment horizontal="left" vertical="top"/>
    </xf>
    <xf numFmtId="8" fontId="13" fillId="0" borderId="0" xfId="1" applyNumberFormat="1" applyFont="1" applyFill="1" applyBorder="1" applyAlignment="1" applyProtection="1">
      <alignment horizontal="left" vertical="top"/>
    </xf>
    <xf numFmtId="0" fontId="4" fillId="0" borderId="7" xfId="0" applyFont="1" applyFill="1" applyBorder="1" applyAlignment="1" applyProtection="1">
      <alignment horizontal="center" vertical="top" wrapText="1"/>
    </xf>
    <xf numFmtId="0" fontId="4" fillId="0" borderId="7" xfId="0" applyFont="1" applyFill="1" applyBorder="1" applyAlignment="1" applyProtection="1">
      <alignment horizontal="left" indent="1"/>
    </xf>
    <xf numFmtId="8" fontId="13" fillId="2" borderId="7" xfId="0" applyNumberFormat="1" applyFont="1" applyFill="1" applyBorder="1" applyAlignment="1" applyProtection="1">
      <alignment horizontal="left" vertical="center"/>
    </xf>
    <xf numFmtId="0" fontId="4" fillId="0" borderId="0" xfId="0" applyFont="1" applyProtection="1"/>
    <xf numFmtId="0" fontId="16" fillId="0" borderId="0" xfId="0" applyFont="1" applyProtection="1"/>
    <xf numFmtId="0" fontId="0" fillId="2" borderId="0" xfId="0" applyFill="1" applyBorder="1" applyProtection="1"/>
    <xf numFmtId="0" fontId="7" fillId="0" borderId="0" xfId="0" applyFont="1" applyBorder="1" applyProtection="1"/>
    <xf numFmtId="44" fontId="27" fillId="2" borderId="8" xfId="1" applyFont="1" applyFill="1" applyBorder="1" applyAlignment="1" applyProtection="1">
      <alignment horizontal="left" vertical="center"/>
      <protection locked="0"/>
    </xf>
    <xf numFmtId="0" fontId="5" fillId="0" borderId="0" xfId="0" applyFont="1" applyFill="1" applyBorder="1" applyAlignment="1" applyProtection="1">
      <alignment horizontal="left" wrapText="1"/>
    </xf>
    <xf numFmtId="49" fontId="0" fillId="0" borderId="0" xfId="0" applyNumberFormat="1" applyAlignment="1" applyProtection="1">
      <alignment vertical="top"/>
    </xf>
    <xf numFmtId="1" fontId="13" fillId="2" borderId="7"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wrapText="1"/>
      <protection locked="0"/>
    </xf>
    <xf numFmtId="1" fontId="0" fillId="0" borderId="7" xfId="0" applyNumberFormat="1" applyFill="1" applyBorder="1" applyAlignment="1" applyProtection="1">
      <alignment horizontal="center" vertical="center"/>
    </xf>
    <xf numFmtId="1" fontId="0" fillId="0" borderId="0" xfId="0" applyNumberFormat="1" applyFill="1" applyBorder="1" applyAlignment="1" applyProtection="1">
      <alignment horizontal="center" vertical="center"/>
    </xf>
    <xf numFmtId="9" fontId="0" fillId="0" borderId="0" xfId="4" applyFont="1" applyFill="1" applyBorder="1" applyAlignment="1" applyProtection="1">
      <alignment horizontal="center" vertical="center"/>
    </xf>
    <xf numFmtId="9" fontId="0" fillId="0" borderId="0" xfId="4"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xf>
    <xf numFmtId="0" fontId="13" fillId="2" borderId="1" xfId="0" applyFont="1" applyFill="1" applyBorder="1" applyAlignment="1" applyProtection="1">
      <alignment horizontal="left" vertical="center" wrapText="1"/>
      <protection locked="0"/>
    </xf>
    <xf numFmtId="0" fontId="7" fillId="0" borderId="0" xfId="0" applyFont="1" applyAlignment="1" applyProtection="1">
      <alignment horizontal="left" vertical="top"/>
    </xf>
    <xf numFmtId="0" fontId="13" fillId="2" borderId="8"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indent="2"/>
    </xf>
    <xf numFmtId="0" fontId="0" fillId="0" borderId="0" xfId="0" applyBorder="1" applyAlignment="1" applyProtection="1">
      <alignment horizontal="left" vertical="top" wrapText="1" indent="2"/>
    </xf>
    <xf numFmtId="0" fontId="13" fillId="2" borderId="8" xfId="0" applyFont="1" applyFill="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0" fontId="0" fillId="0" borderId="0"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top" wrapText="1"/>
    </xf>
    <xf numFmtId="0" fontId="2" fillId="0" borderId="0" xfId="0" applyFont="1" applyFill="1" applyBorder="1" applyAlignment="1" applyProtection="1">
      <alignment horizontal="left" vertical="center" wrapText="1"/>
    </xf>
    <xf numFmtId="0" fontId="12" fillId="0" borderId="0" xfId="0" applyFont="1" applyBorder="1" applyAlignment="1" applyProtection="1">
      <alignment horizontal="right" vertical="center" wrapText="1"/>
    </xf>
    <xf numFmtId="49" fontId="0" fillId="0" borderId="0" xfId="0" applyNumberFormat="1" applyFont="1" applyBorder="1" applyAlignment="1" applyProtection="1">
      <alignment vertical="top" wrapText="1"/>
    </xf>
    <xf numFmtId="49" fontId="0" fillId="0" borderId="0" xfId="0" applyNumberFormat="1" applyFont="1" applyBorder="1" applyAlignment="1" applyProtection="1">
      <alignment horizontal="left" vertical="top" wrapText="1"/>
    </xf>
    <xf numFmtId="0" fontId="0" fillId="0" borderId="0" xfId="0"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top"/>
    </xf>
    <xf numFmtId="0" fontId="0" fillId="0" borderId="0" xfId="0" applyBorder="1" applyAlignment="1" applyProtection="1">
      <alignment horizontal="left" wrapText="1"/>
    </xf>
    <xf numFmtId="0" fontId="0" fillId="0" borderId="0" xfId="0" applyBorder="1" applyAlignment="1" applyProtection="1">
      <alignment horizontal="left"/>
    </xf>
    <xf numFmtId="0" fontId="13" fillId="2" borderId="8" xfId="0" applyFont="1" applyFill="1" applyBorder="1" applyAlignment="1" applyProtection="1">
      <alignment vertical="center"/>
      <protection locked="0"/>
    </xf>
    <xf numFmtId="0" fontId="0" fillId="0" borderId="0" xfId="0" applyBorder="1" applyAlignment="1" applyProtection="1">
      <alignment horizontal="left" vertical="top"/>
    </xf>
    <xf numFmtId="0" fontId="0" fillId="0" borderId="7" xfId="0" applyBorder="1" applyAlignment="1" applyProtection="1">
      <alignment horizontal="center" wrapText="1"/>
    </xf>
    <xf numFmtId="0" fontId="2" fillId="0" borderId="7"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0" fillId="0" borderId="0" xfId="0" applyBorder="1" applyAlignment="1" applyProtection="1">
      <alignment horizontal="left" vertical="center"/>
    </xf>
    <xf numFmtId="0" fontId="13" fillId="2" borderId="8" xfId="0" applyFont="1" applyFill="1" applyBorder="1" applyAlignment="1" applyProtection="1">
      <alignment horizontal="left" vertical="center"/>
    </xf>
    <xf numFmtId="0" fontId="0" fillId="0" borderId="0" xfId="0" applyProtection="1">
      <protection locked="0"/>
    </xf>
    <xf numFmtId="0" fontId="0" fillId="0" borderId="0" xfId="0" applyBorder="1" applyProtection="1">
      <protection locked="0"/>
    </xf>
    <xf numFmtId="0" fontId="2" fillId="0" borderId="0" xfId="0" applyFont="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top"/>
    </xf>
    <xf numFmtId="0" fontId="0" fillId="0" borderId="0" xfId="0" applyBorder="1" applyAlignment="1" applyProtection="1">
      <alignment horizontal="right" vertical="top"/>
    </xf>
    <xf numFmtId="0" fontId="0" fillId="0" borderId="0" xfId="0" applyBorder="1" applyAlignment="1" applyProtection="1">
      <alignment horizontal="right"/>
    </xf>
    <xf numFmtId="0" fontId="13" fillId="0" borderId="0" xfId="0" applyFont="1" applyBorder="1" applyProtection="1"/>
    <xf numFmtId="0" fontId="22" fillId="0" borderId="0" xfId="0" applyFont="1" applyFill="1" applyBorder="1" applyAlignment="1" applyProtection="1">
      <alignment vertical="center" wrapText="1"/>
    </xf>
    <xf numFmtId="0" fontId="13" fillId="2" borderId="0" xfId="0" applyFont="1" applyFill="1" applyBorder="1" applyProtection="1">
      <protection locked="0"/>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9"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21" fillId="4" borderId="0" xfId="0" applyFont="1" applyFill="1" applyBorder="1" applyProtection="1"/>
    <xf numFmtId="0" fontId="20" fillId="0" borderId="7" xfId="0" applyFont="1" applyBorder="1" applyAlignment="1" applyProtection="1">
      <alignment horizontal="left" vertical="center" wrapText="1"/>
    </xf>
    <xf numFmtId="0" fontId="13" fillId="2" borderId="7" xfId="0" applyFont="1" applyFill="1" applyBorder="1" applyAlignment="1" applyProtection="1">
      <alignment horizontal="center" vertical="center" wrapText="1"/>
      <protection locked="0"/>
    </xf>
    <xf numFmtId="0" fontId="11" fillId="0" borderId="7"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0" fillId="0" borderId="7" xfId="0" applyBorder="1" applyAlignment="1" applyProtection="1">
      <alignment horizontal="left" vertical="center" wrapText="1"/>
    </xf>
    <xf numFmtId="1" fontId="0" fillId="0" borderId="5" xfId="0" applyNumberFormat="1" applyFill="1" applyBorder="1" applyAlignment="1" applyProtection="1">
      <alignment horizontal="center" vertical="center"/>
    </xf>
    <xf numFmtId="0" fontId="13" fillId="2" borderId="7" xfId="0" applyFont="1" applyFill="1" applyBorder="1" applyAlignment="1" applyProtection="1">
      <alignment horizontal="left" vertical="center"/>
      <protection locked="0"/>
    </xf>
    <xf numFmtId="8" fontId="13" fillId="2" borderId="1" xfId="1" applyNumberFormat="1" applyFont="1" applyFill="1" applyBorder="1" applyAlignment="1" applyProtection="1">
      <alignment horizontal="left" vertical="center"/>
    </xf>
    <xf numFmtId="0" fontId="12" fillId="0" borderId="0" xfId="0" applyFont="1" applyBorder="1" applyAlignment="1" applyProtection="1">
      <alignment vertical="center"/>
    </xf>
    <xf numFmtId="0" fontId="0" fillId="0" borderId="0" xfId="0" applyBorder="1" applyAlignment="1" applyProtection="1">
      <alignment vertical="top" wrapText="1"/>
    </xf>
    <xf numFmtId="49" fontId="0" fillId="0" borderId="0" xfId="0" applyNumberFormat="1" applyBorder="1" applyAlignment="1" applyProtection="1">
      <alignment horizontal="left" vertical="top" wrapText="1"/>
    </xf>
    <xf numFmtId="0" fontId="2" fillId="0" borderId="7" xfId="0" applyFont="1" applyBorder="1" applyAlignment="1" applyProtection="1">
      <alignment horizontal="center" wrapText="1"/>
    </xf>
    <xf numFmtId="0" fontId="0" fillId="0" borderId="0" xfId="0" applyAlignment="1">
      <alignment horizontal="left" vertical="top" indent="4"/>
    </xf>
    <xf numFmtId="0" fontId="0" fillId="0" borderId="0" xfId="0" applyAlignment="1"/>
    <xf numFmtId="0" fontId="7" fillId="0" borderId="0" xfId="0" applyFont="1" applyFill="1" applyProtection="1"/>
    <xf numFmtId="0" fontId="13" fillId="0" borderId="0"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protection locked="0"/>
    </xf>
    <xf numFmtId="0" fontId="0" fillId="0" borderId="0" xfId="0" applyBorder="1" applyAlignment="1" applyProtection="1">
      <alignment horizontal="left"/>
    </xf>
    <xf numFmtId="0" fontId="13" fillId="2" borderId="8" xfId="0" applyFont="1" applyFill="1" applyBorder="1" applyAlignment="1" applyProtection="1">
      <alignment horizontal="center" vertical="center"/>
      <protection locked="0"/>
    </xf>
    <xf numFmtId="0" fontId="0" fillId="0" borderId="5" xfId="0" applyBorder="1" applyAlignment="1" applyProtection="1">
      <alignment horizontal="center" wrapText="1"/>
    </xf>
    <xf numFmtId="0" fontId="0" fillId="0" borderId="0" xfId="0" applyFill="1" applyBorder="1" applyAlignment="1" applyProtection="1">
      <alignment horizontal="left" vertical="top" wrapText="1"/>
    </xf>
    <xf numFmtId="0" fontId="13" fillId="0" borderId="0"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top"/>
    </xf>
    <xf numFmtId="0" fontId="0" fillId="0" borderId="0" xfId="0" applyFill="1" applyBorder="1" applyAlignment="1">
      <alignment vertical="top" wrapText="1"/>
    </xf>
    <xf numFmtId="0" fontId="12" fillId="0" borderId="0" xfId="0" applyFont="1" applyFill="1" applyBorder="1" applyAlignment="1" applyProtection="1">
      <alignment vertical="top" wrapText="1"/>
    </xf>
    <xf numFmtId="0" fontId="0" fillId="2" borderId="8" xfId="0" applyFill="1" applyBorder="1" applyProtection="1">
      <protection locked="0"/>
    </xf>
    <xf numFmtId="0" fontId="0" fillId="2" borderId="1" xfId="0" applyFill="1" applyBorder="1" applyProtection="1">
      <protection locked="0"/>
    </xf>
    <xf numFmtId="0" fontId="0" fillId="0" borderId="0" xfId="0" applyAlignment="1">
      <alignment vertical="top"/>
    </xf>
    <xf numFmtId="49" fontId="0" fillId="0" borderId="0" xfId="0" applyNumberFormat="1" applyAlignment="1">
      <alignment vertical="top"/>
    </xf>
    <xf numFmtId="0" fontId="0" fillId="0" borderId="0" xfId="0" applyFont="1" applyFill="1" applyBorder="1" applyAlignment="1" applyProtection="1">
      <alignment horizontal="left" vertical="center" wrapText="1"/>
    </xf>
    <xf numFmtId="0" fontId="13" fillId="2" borderId="8" xfId="0" applyFont="1" applyFill="1" applyBorder="1" applyAlignment="1" applyProtection="1">
      <alignment vertical="center"/>
      <protection locked="0"/>
    </xf>
    <xf numFmtId="0" fontId="13" fillId="2" borderId="8" xfId="0" applyFont="1" applyFill="1" applyBorder="1" applyAlignment="1" applyProtection="1">
      <alignment vertical="center" wrapText="1"/>
      <protection locked="0"/>
    </xf>
    <xf numFmtId="165" fontId="13" fillId="2" borderId="1" xfId="0" applyNumberFormat="1" applyFont="1" applyFill="1" applyBorder="1" applyAlignment="1" applyProtection="1">
      <alignment horizontal="left" vertical="center"/>
      <protection locked="0"/>
    </xf>
    <xf numFmtId="0" fontId="13" fillId="2" borderId="8"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3" fillId="0" borderId="2" xfId="0" applyFont="1" applyFill="1" applyBorder="1" applyAlignment="1" applyProtection="1">
      <alignment vertical="center" wrapText="1"/>
      <protection locked="0"/>
    </xf>
    <xf numFmtId="0" fontId="13" fillId="2" borderId="1"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0" fillId="0" borderId="0" xfId="0" applyBorder="1" applyAlignment="1" applyProtection="1">
      <alignment horizontal="right" vertical="center"/>
    </xf>
    <xf numFmtId="0" fontId="0" fillId="0" borderId="0" xfId="0" applyBorder="1" applyAlignment="1" applyProtection="1">
      <alignment horizontal="right" vertical="center" wrapText="1"/>
    </xf>
    <xf numFmtId="0" fontId="0" fillId="0" borderId="0" xfId="0" applyFont="1" applyFill="1" applyBorder="1" applyAlignment="1" applyProtection="1">
      <alignment horizontal="right" vertical="center" wrapText="1"/>
    </xf>
    <xf numFmtId="0" fontId="13" fillId="0" borderId="2" xfId="0" applyFont="1" applyFill="1" applyBorder="1" applyAlignment="1" applyProtection="1">
      <alignment vertical="center"/>
      <protection locked="0"/>
    </xf>
    <xf numFmtId="0" fontId="0" fillId="0" borderId="0" xfId="0" applyBorder="1" applyAlignment="1" applyProtection="1">
      <alignment vertical="center" wrapText="1"/>
    </xf>
    <xf numFmtId="9" fontId="0" fillId="0" borderId="5" xfId="4" applyFont="1" applyBorder="1" applyAlignment="1" applyProtection="1">
      <alignment horizontal="center" vertical="center"/>
    </xf>
    <xf numFmtId="9" fontId="0" fillId="0" borderId="13" xfId="4" applyFont="1" applyBorder="1" applyAlignment="1" applyProtection="1">
      <alignment horizontal="center" vertical="center" wrapText="1"/>
    </xf>
    <xf numFmtId="0" fontId="0" fillId="3" borderId="5" xfId="0"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6" xfId="0" applyFill="1" applyBorder="1" applyAlignment="1" applyProtection="1">
      <alignment horizontal="left" vertical="center"/>
    </xf>
    <xf numFmtId="0" fontId="0" fillId="3" borderId="7" xfId="0" applyFill="1" applyBorder="1" applyAlignment="1" applyProtection="1">
      <alignment vertical="center"/>
    </xf>
    <xf numFmtId="9" fontId="0" fillId="0" borderId="7" xfId="4" applyFont="1" applyBorder="1" applyAlignment="1" applyProtection="1">
      <alignment horizontal="center" vertical="center" wrapText="1"/>
    </xf>
    <xf numFmtId="0" fontId="0" fillId="0" borderId="7" xfId="0" applyBorder="1" applyAlignment="1" applyProtection="1">
      <alignment horizontal="center" vertical="center"/>
    </xf>
    <xf numFmtId="0" fontId="0" fillId="0" borderId="14" xfId="0" applyBorder="1" applyAlignment="1" applyProtection="1">
      <alignment horizontal="center" vertical="center" wrapText="1"/>
    </xf>
    <xf numFmtId="0" fontId="7" fillId="7" borderId="0" xfId="0" applyFont="1" applyFill="1" applyBorder="1" applyProtection="1"/>
    <xf numFmtId="0" fontId="13" fillId="2" borderId="8" xfId="0" applyFont="1" applyFill="1" applyBorder="1" applyAlignment="1" applyProtection="1">
      <alignment horizontal="center" vertical="center"/>
      <protection locked="0"/>
    </xf>
    <xf numFmtId="0" fontId="0" fillId="0" borderId="0" xfId="0" applyBorder="1" applyAlignment="1" applyProtection="1">
      <alignment vertical="top" wrapText="1"/>
    </xf>
    <xf numFmtId="0" fontId="13" fillId="2" borderId="8" xfId="0" applyNumberFormat="1" applyFont="1" applyFill="1" applyBorder="1" applyAlignment="1" applyProtection="1">
      <alignment vertical="center"/>
      <protection locked="0"/>
    </xf>
    <xf numFmtId="0" fontId="0" fillId="0" borderId="0" xfId="0" applyAlignment="1">
      <alignment horizontal="left" vertical="center"/>
    </xf>
    <xf numFmtId="0" fontId="13" fillId="2" borderId="8" xfId="0" applyFont="1" applyFill="1" applyBorder="1" applyProtection="1"/>
    <xf numFmtId="0" fontId="13" fillId="0" borderId="0" xfId="0" applyFont="1" applyFill="1" applyBorder="1" applyAlignment="1" applyProtection="1">
      <alignment horizontal="center" vertical="center"/>
    </xf>
    <xf numFmtId="0" fontId="0" fillId="0" borderId="0" xfId="0" applyAlignment="1" applyProtection="1">
      <alignment vertical="top"/>
    </xf>
    <xf numFmtId="0" fontId="0" fillId="0" borderId="5" xfId="0" applyBorder="1" applyAlignment="1">
      <alignment horizontal="center"/>
    </xf>
    <xf numFmtId="0" fontId="0" fillId="0" borderId="6" xfId="0" applyBorder="1" applyAlignment="1">
      <alignment horizontal="center"/>
    </xf>
    <xf numFmtId="0" fontId="0" fillId="0" borderId="0" xfId="0" applyFont="1" applyFill="1" applyBorder="1" applyAlignment="1" applyProtection="1">
      <alignment horizontal="left" vertical="top" wrapText="1"/>
    </xf>
    <xf numFmtId="0" fontId="0" fillId="0" borderId="0" xfId="0" applyAlignment="1">
      <alignment horizontal="left" vertical="top" wrapText="1"/>
    </xf>
    <xf numFmtId="0" fontId="2"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0"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2" fillId="0" borderId="0" xfId="0" applyFont="1" applyBorder="1" applyAlignment="1" applyProtection="1">
      <alignment horizontal="right" vertical="center" wrapText="1"/>
    </xf>
    <xf numFmtId="0" fontId="13" fillId="2" borderId="2"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0" fillId="0" borderId="0" xfId="0" applyFont="1" applyBorder="1" applyAlignment="1" applyProtection="1">
      <alignment horizontal="left" vertical="center" wrapText="1"/>
    </xf>
    <xf numFmtId="0" fontId="0" fillId="0" borderId="0" xfId="0"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Alignment="1">
      <alignment horizontal="left" vertical="top" wrapText="1"/>
    </xf>
    <xf numFmtId="0" fontId="13" fillId="2" borderId="1" xfId="0" applyFont="1" applyFill="1" applyBorder="1" applyAlignment="1" applyProtection="1">
      <alignment horizontal="left" vertical="center" wrapText="1"/>
      <protection locked="0"/>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Font="1" applyBorder="1" applyAlignment="1" applyProtection="1">
      <alignment horizontal="left" vertical="center" wrapText="1" indent="2"/>
    </xf>
    <xf numFmtId="0" fontId="11"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wrapText="1"/>
    </xf>
    <xf numFmtId="49" fontId="0" fillId="0" borderId="0" xfId="0" applyNumberFormat="1" applyFont="1" applyBorder="1" applyAlignment="1" applyProtection="1">
      <alignment horizontal="left" vertical="top" wrapText="1" indent="2"/>
    </xf>
    <xf numFmtId="49" fontId="0" fillId="0" borderId="0" xfId="0" applyNumberFormat="1" applyFont="1" applyBorder="1" applyAlignment="1" applyProtection="1">
      <alignment horizontal="left" vertical="top" wrapText="1"/>
    </xf>
    <xf numFmtId="0" fontId="13" fillId="2"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xf>
    <xf numFmtId="0" fontId="25" fillId="0" borderId="7" xfId="0" applyFont="1" applyBorder="1" applyAlignment="1" applyProtection="1">
      <alignment horizontal="center" vertical="center" wrapText="1"/>
    </xf>
    <xf numFmtId="0" fontId="11" fillId="0" borderId="7" xfId="0" applyFont="1" applyFill="1" applyBorder="1" applyAlignment="1" applyProtection="1">
      <alignment horizontal="center" vertical="center" textRotation="255" wrapText="1"/>
    </xf>
    <xf numFmtId="0" fontId="20" fillId="0" borderId="7" xfId="0" applyFont="1" applyBorder="1" applyAlignment="1" applyProtection="1">
      <alignment horizontal="center"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11" fillId="0" borderId="7" xfId="0" applyFont="1" applyFill="1" applyBorder="1" applyAlignment="1" applyProtection="1">
      <alignment horizontal="center" vertical="center" textRotation="255"/>
    </xf>
    <xf numFmtId="0" fontId="2" fillId="0" borderId="7" xfId="0" applyFont="1" applyBorder="1" applyAlignment="1" applyProtection="1">
      <alignment horizontal="left" vertical="center" wrapText="1"/>
    </xf>
    <xf numFmtId="0" fontId="20" fillId="5" borderId="7" xfId="0" applyFont="1" applyFill="1" applyBorder="1" applyAlignment="1" applyProtection="1">
      <alignment horizontal="left" vertical="center" wrapText="1"/>
    </xf>
    <xf numFmtId="0" fontId="2" fillId="0" borderId="0" xfId="0" applyFont="1" applyBorder="1" applyAlignment="1" applyProtection="1">
      <alignment horizontal="left" vertical="top"/>
    </xf>
    <xf numFmtId="0" fontId="0" fillId="0" borderId="0" xfId="0" applyBorder="1" applyAlignment="1" applyProtection="1">
      <alignment horizontal="left" vertical="top" wrapText="1" indent="3"/>
    </xf>
    <xf numFmtId="0" fontId="13" fillId="2" borderId="8" xfId="0" applyFont="1" applyFill="1" applyBorder="1" applyAlignment="1" applyProtection="1">
      <alignment horizontal="left" vertical="center"/>
    </xf>
    <xf numFmtId="0" fontId="0" fillId="0" borderId="0" xfId="0" applyBorder="1" applyAlignment="1" applyProtection="1">
      <alignment horizontal="left" wrapText="1"/>
    </xf>
    <xf numFmtId="0" fontId="13" fillId="2"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left"/>
    </xf>
    <xf numFmtId="0" fontId="0" fillId="0" borderId="0" xfId="0" applyAlignment="1">
      <alignment horizontal="left" wrapText="1"/>
    </xf>
    <xf numFmtId="0" fontId="13" fillId="2" borderId="8" xfId="0" applyFont="1" applyFill="1" applyBorder="1" applyAlignment="1" applyProtection="1">
      <alignment horizontal="center" vertical="center" wrapText="1"/>
      <protection locked="0"/>
    </xf>
    <xf numFmtId="0" fontId="0" fillId="0" borderId="0" xfId="0" applyBorder="1" applyAlignment="1" applyProtection="1">
      <alignment horizontal="left"/>
    </xf>
    <xf numFmtId="0" fontId="0" fillId="0" borderId="0" xfId="0" applyBorder="1" applyAlignment="1" applyProtection="1"/>
    <xf numFmtId="0" fontId="13" fillId="2" borderId="0" xfId="0" applyFont="1" applyFill="1" applyBorder="1" applyAlignment="1" applyProtection="1">
      <alignment horizontal="left" vertical="center"/>
      <protection locked="0"/>
    </xf>
    <xf numFmtId="0" fontId="13" fillId="2" borderId="8" xfId="0" applyFont="1" applyFill="1" applyBorder="1" applyAlignment="1" applyProtection="1">
      <alignment vertical="center"/>
      <protection locked="0"/>
    </xf>
    <xf numFmtId="0" fontId="13" fillId="2" borderId="8" xfId="0" applyFont="1" applyFill="1" applyBorder="1" applyAlignment="1" applyProtection="1">
      <alignment vertical="center" wrapText="1"/>
      <protection locked="0"/>
    </xf>
    <xf numFmtId="0" fontId="0" fillId="0" borderId="7" xfId="0" applyBorder="1" applyAlignment="1" applyProtection="1">
      <alignment horizontal="center" wrapText="1"/>
    </xf>
    <xf numFmtId="9" fontId="13" fillId="2" borderId="7" xfId="4" applyFont="1" applyFill="1" applyBorder="1" applyAlignment="1" applyProtection="1">
      <alignment horizontal="center" vertical="center"/>
      <protection locked="0"/>
    </xf>
    <xf numFmtId="9" fontId="13" fillId="2" borderId="7" xfId="4" applyNumberFormat="1" applyFont="1" applyFill="1" applyBorder="1" applyAlignment="1" applyProtection="1">
      <alignment horizontal="center" vertical="center"/>
      <protection locked="0"/>
    </xf>
    <xf numFmtId="164" fontId="0" fillId="0" borderId="12" xfId="4" applyNumberFormat="1" applyFont="1" applyFill="1" applyBorder="1" applyAlignment="1" applyProtection="1">
      <alignment horizontal="center" vertical="center"/>
    </xf>
    <xf numFmtId="164" fontId="0" fillId="0" borderId="7" xfId="4" applyNumberFormat="1" applyFont="1" applyBorder="1" applyAlignment="1" applyProtection="1">
      <alignment horizontal="center" vertical="center"/>
    </xf>
    <xf numFmtId="0" fontId="2" fillId="0" borderId="7" xfId="0" applyFont="1" applyBorder="1" applyAlignment="1" applyProtection="1">
      <alignment horizontal="center" vertical="center" wrapText="1"/>
    </xf>
    <xf numFmtId="0" fontId="0" fillId="0" borderId="7" xfId="0" applyFont="1" applyBorder="1" applyAlignment="1" applyProtection="1">
      <alignment horizontal="left" vertical="center" wrapText="1"/>
    </xf>
    <xf numFmtId="0" fontId="13" fillId="2" borderId="7" xfId="0" applyFont="1" applyFill="1" applyBorder="1" applyAlignment="1" applyProtection="1">
      <alignment horizontal="left" vertical="center" wrapText="1"/>
      <protection locked="0"/>
    </xf>
    <xf numFmtId="164" fontId="0" fillId="0" borderId="11" xfId="4" applyNumberFormat="1" applyFont="1" applyBorder="1" applyAlignment="1" applyProtection="1">
      <alignment horizontal="center" vertical="center"/>
    </xf>
    <xf numFmtId="9" fontId="0" fillId="0" borderId="7" xfId="4" applyFont="1" applyFill="1" applyBorder="1" applyAlignment="1" applyProtection="1">
      <alignment horizontal="center" vertical="center"/>
    </xf>
    <xf numFmtId="9" fontId="0" fillId="0" borderId="11" xfId="4" applyFont="1" applyBorder="1" applyAlignment="1" applyProtection="1">
      <alignment horizontal="center" vertical="center"/>
    </xf>
    <xf numFmtId="9" fontId="0" fillId="0" borderId="15" xfId="4" applyFont="1" applyBorder="1" applyAlignment="1" applyProtection="1">
      <alignment horizontal="center" vertical="center"/>
    </xf>
    <xf numFmtId="9" fontId="0" fillId="0" borderId="12" xfId="4" applyFont="1" applyBorder="1" applyAlignment="1" applyProtection="1">
      <alignment horizontal="center" vertical="center"/>
    </xf>
    <xf numFmtId="9" fontId="0" fillId="0" borderId="5" xfId="4" applyFont="1" applyBorder="1" applyAlignment="1" applyProtection="1">
      <alignment horizontal="center" vertical="center"/>
    </xf>
    <xf numFmtId="9" fontId="0" fillId="0" borderId="6" xfId="4" applyFont="1" applyBorder="1" applyAlignment="1" applyProtection="1">
      <alignment horizontal="center" vertical="center"/>
    </xf>
    <xf numFmtId="9" fontId="0" fillId="0" borderId="11" xfId="4" applyFont="1" applyFill="1" applyBorder="1" applyAlignment="1" applyProtection="1">
      <alignment horizontal="center" vertical="center"/>
    </xf>
    <xf numFmtId="9" fontId="0" fillId="0" borderId="15" xfId="4" applyFont="1" applyFill="1" applyBorder="1" applyAlignment="1" applyProtection="1">
      <alignment horizontal="center" vertical="center"/>
    </xf>
    <xf numFmtId="9" fontId="0" fillId="0" borderId="12" xfId="4" applyFont="1" applyFill="1" applyBorder="1" applyAlignment="1" applyProtection="1">
      <alignment horizontal="center" vertical="center"/>
    </xf>
    <xf numFmtId="9" fontId="0" fillId="0" borderId="11" xfId="4" applyFont="1" applyFill="1" applyBorder="1" applyAlignment="1" applyProtection="1">
      <alignment horizontal="center" vertical="center" wrapText="1"/>
    </xf>
    <xf numFmtId="0" fontId="9" fillId="0" borderId="0" xfId="0" applyFont="1" applyBorder="1" applyAlignment="1" applyProtection="1">
      <alignment horizontal="left" vertical="center"/>
    </xf>
    <xf numFmtId="0" fontId="0" fillId="0" borderId="0" xfId="0" applyBorder="1" applyAlignment="1" applyProtection="1">
      <alignment horizontal="left" vertical="center"/>
    </xf>
    <xf numFmtId="0" fontId="2" fillId="6" borderId="3" xfId="0" applyFont="1" applyFill="1" applyBorder="1" applyAlignment="1" applyProtection="1">
      <alignment horizontal="center" vertical="top" wrapText="1"/>
    </xf>
    <xf numFmtId="0" fontId="2" fillId="6" borderId="4" xfId="0" applyFont="1" applyFill="1" applyBorder="1" applyAlignment="1" applyProtection="1">
      <alignment horizontal="center" vertical="top" wrapText="1"/>
    </xf>
    <xf numFmtId="0" fontId="2" fillId="6" borderId="10" xfId="0" applyFont="1" applyFill="1" applyBorder="1" applyAlignment="1" applyProtection="1">
      <alignment horizontal="center" vertical="top" wrapText="1"/>
    </xf>
    <xf numFmtId="0" fontId="0" fillId="0" borderId="0" xfId="0" applyBorder="1" applyAlignment="1" applyProtection="1">
      <alignment wrapText="1"/>
    </xf>
    <xf numFmtId="0" fontId="13" fillId="2" borderId="0"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8" xfId="0" applyFont="1" applyFill="1" applyBorder="1" applyAlignment="1" applyProtection="1">
      <alignment vertical="top"/>
      <protection locked="0"/>
    </xf>
    <xf numFmtId="0" fontId="20" fillId="6" borderId="3" xfId="0" applyFont="1" applyFill="1" applyBorder="1" applyAlignment="1" applyProtection="1">
      <alignment horizontal="center" vertical="center" wrapText="1"/>
    </xf>
    <xf numFmtId="0" fontId="20" fillId="6" borderId="4" xfId="0" applyFont="1" applyFill="1" applyBorder="1" applyAlignment="1" applyProtection="1">
      <alignment horizontal="center" vertical="center" wrapText="1"/>
    </xf>
    <xf numFmtId="0" fontId="20" fillId="6" borderId="10" xfId="0" applyFont="1" applyFill="1" applyBorder="1" applyAlignment="1" applyProtection="1">
      <alignment horizontal="center" vertical="center" wrapText="1"/>
    </xf>
    <xf numFmtId="0" fontId="23" fillId="0" borderId="0" xfId="0" applyFont="1" applyBorder="1" applyAlignment="1" applyProtection="1">
      <alignment vertical="top" wrapText="1"/>
    </xf>
    <xf numFmtId="49" fontId="0" fillId="0" borderId="0" xfId="0" applyNumberFormat="1" applyAlignment="1">
      <alignment horizontal="left" vertical="top" wrapText="1"/>
    </xf>
    <xf numFmtId="0" fontId="0" fillId="0" borderId="0" xfId="0" applyBorder="1" applyAlignment="1" applyProtection="1">
      <alignment vertical="top" wrapText="1"/>
    </xf>
    <xf numFmtId="0" fontId="2" fillId="6" borderId="3"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cellXfs>
  <cellStyles count="5">
    <cellStyle name="Currency" xfId="1" builtinId="4"/>
    <cellStyle name="Normal" xfId="0" builtinId="0"/>
    <cellStyle name="Normal 2" xfId="2" xr:uid="{00000000-0005-0000-0000-000002000000}"/>
    <cellStyle name="Percent" xfId="4" builtinId="5"/>
    <cellStyle name="Percent 2" xfId="3" xr:uid="{00000000-0005-0000-0000-000004000000}"/>
  </cellStyles>
  <dxfs count="12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dxf>
    <dxf>
      <font>
        <color theme="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7030A0"/>
      </font>
      <fill>
        <patternFill>
          <bgColor rgb="FF99FF99"/>
        </patternFill>
      </fill>
    </dxf>
    <dxf>
      <font>
        <color rgb="FF7030A0"/>
      </font>
      <fill>
        <patternFill>
          <bgColor rgb="FF99FF99"/>
        </patternFill>
      </fill>
    </dxf>
    <dxf>
      <font>
        <color rgb="FFC00000"/>
      </font>
      <fill>
        <patternFill>
          <bgColor rgb="FFFFCCFF"/>
        </patternFill>
      </fill>
    </dxf>
    <dxf>
      <font>
        <color theme="0"/>
      </font>
    </dxf>
    <dxf>
      <font>
        <color theme="0"/>
      </font>
    </dxf>
    <dxf>
      <font>
        <color rgb="FFC00000"/>
      </font>
      <fill>
        <patternFill>
          <bgColor rgb="FFFFCCFF"/>
        </patternFill>
      </fill>
    </dxf>
    <dxf>
      <font>
        <color theme="0"/>
      </font>
    </dxf>
    <dxf>
      <font>
        <color theme="0"/>
      </font>
    </dxf>
    <dxf>
      <font>
        <color rgb="FFC00000"/>
      </font>
      <fill>
        <patternFill>
          <bgColor rgb="FFFFCCFF"/>
        </patternFill>
      </fill>
    </dxf>
    <dxf>
      <font>
        <color rgb="FFC00000"/>
      </font>
      <fill>
        <patternFill>
          <bgColor rgb="FFFFCCFF"/>
        </patternFill>
      </fill>
    </dxf>
    <dxf>
      <font>
        <color theme="0"/>
      </font>
    </dxf>
    <dxf>
      <font>
        <color theme="0"/>
      </font>
    </dxf>
    <dxf>
      <font>
        <color theme="0"/>
      </font>
    </dxf>
    <dxf>
      <font>
        <color theme="0"/>
      </font>
    </dxf>
    <dxf>
      <font>
        <color theme="0"/>
      </font>
    </dxf>
    <dxf>
      <font>
        <color rgb="FF7030A0"/>
      </font>
      <fill>
        <patternFill>
          <bgColor rgb="FF99FF99"/>
        </patternFill>
      </fill>
    </dxf>
    <dxf>
      <font>
        <color rgb="FFC00000"/>
      </font>
      <fill>
        <patternFill>
          <bgColor rgb="FFFFCCFF"/>
        </patternFill>
      </fill>
    </dxf>
    <dxf>
      <font>
        <color rgb="FF7030A0"/>
      </font>
      <fill>
        <patternFill>
          <bgColor rgb="FF99FF99"/>
        </patternFill>
      </fill>
    </dxf>
    <dxf>
      <font>
        <color rgb="FFC00000"/>
      </font>
      <fill>
        <patternFill>
          <bgColor rgb="FFFFCCFF"/>
        </patternFill>
      </fill>
    </dxf>
    <dxf>
      <font>
        <color theme="0"/>
      </font>
    </dxf>
    <dxf>
      <font>
        <color theme="0"/>
      </font>
    </dxf>
    <dxf>
      <font>
        <color theme="0"/>
      </font>
    </dxf>
    <dxf>
      <font>
        <color theme="0"/>
      </font>
    </dxf>
    <dxf>
      <font>
        <color rgb="FF9C0006"/>
      </font>
      <fill>
        <patternFill>
          <bgColor rgb="FFFFCCFF"/>
        </patternFill>
      </fill>
    </dxf>
    <dxf>
      <font>
        <color theme="0"/>
      </font>
    </dxf>
    <dxf>
      <fill>
        <patternFill>
          <bgColor theme="9" tint="0.79998168889431442"/>
        </patternFill>
      </fill>
    </dxf>
    <dxf>
      <fill>
        <patternFill>
          <bgColor theme="9" tint="0.79998168889431442"/>
        </patternFill>
      </fill>
    </dxf>
    <dxf>
      <fill>
        <patternFill>
          <bgColor theme="9" tint="0.79998168889431442"/>
        </patternFill>
      </fill>
    </dxf>
    <dxf>
      <font>
        <color theme="0"/>
      </font>
    </dxf>
    <dxf>
      <fill>
        <patternFill>
          <bgColor theme="7" tint="0.79998168889431442"/>
        </patternFill>
      </fill>
    </dxf>
    <dxf>
      <fill>
        <patternFill patternType="lightUp">
          <fgColor theme="1"/>
          <bgColor theme="0"/>
        </patternFill>
      </fill>
    </dxf>
    <dxf>
      <fill>
        <patternFill patternType="lightUp">
          <bgColor auto="1"/>
        </patternFill>
      </fill>
    </dxf>
    <dxf>
      <fill>
        <patternFill>
          <bgColor theme="9" tint="0.79998168889431442"/>
        </patternFill>
      </fill>
    </dxf>
    <dxf>
      <font>
        <b/>
        <i val="0"/>
        <strike val="0"/>
        <color rgb="FFFF0000"/>
      </font>
    </dxf>
    <dxf>
      <font>
        <b/>
        <i val="0"/>
        <strike val="0"/>
        <color rgb="FFFF0000"/>
      </font>
    </dxf>
    <dxf>
      <font>
        <b/>
        <i val="0"/>
        <strike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bgColor auto="1"/>
        </patternFill>
      </fill>
    </dxf>
    <dxf>
      <fill>
        <patternFill>
          <bgColor theme="9" tint="0.79998168889431442"/>
        </patternFill>
      </fill>
    </dxf>
    <dxf>
      <fill>
        <patternFill>
          <bgColor theme="9" tint="0.79998168889431442"/>
        </patternFill>
      </fill>
    </dxf>
    <dxf>
      <fill>
        <patternFill patternType="lightUp">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strike val="0"/>
        <color rgb="FFFF0000"/>
      </font>
    </dxf>
    <dxf>
      <font>
        <b/>
        <i val="0"/>
        <strike val="0"/>
        <color rgb="FFFF0000"/>
      </font>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CFF"/>
        </patternFill>
      </fill>
    </dxf>
    <dxf>
      <fill>
        <patternFill>
          <bgColor rgb="FFFFCCFF"/>
        </patternFill>
      </fill>
    </dxf>
  </dxfs>
  <tableStyles count="0" defaultTableStyle="TableStyleMedium2" defaultPivotStyle="PivotStyleLight16"/>
  <colors>
    <mruColors>
      <color rgb="FF0000FF"/>
      <color rgb="FFCCCCFF"/>
      <color rgb="FFCC66FF"/>
      <color rgb="FF99FF99"/>
      <color rgb="FF66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fmlaLink="$E$5" lockText="1" noThreeD="1"/>
</file>

<file path=xl/ctrlProps/ctrlProp10.xml><?xml version="1.0" encoding="utf-8"?>
<formControlPr xmlns="http://schemas.microsoft.com/office/spreadsheetml/2009/9/main" objectType="CheckBox" fmlaLink="$I$75" noThreeD="1"/>
</file>

<file path=xl/ctrlProps/ctrlProp2.xml><?xml version="1.0" encoding="utf-8"?>
<formControlPr xmlns="http://schemas.microsoft.com/office/spreadsheetml/2009/9/main" objectType="CheckBox" fmlaLink="$E$6" lockText="1" noThreeD="1"/>
</file>

<file path=xl/ctrlProps/ctrlProp3.xml><?xml version="1.0" encoding="utf-8"?>
<formControlPr xmlns="http://schemas.microsoft.com/office/spreadsheetml/2009/9/main" objectType="CheckBox" fmlaLink="$E$7" lockText="1" noThreeD="1"/>
</file>

<file path=xl/ctrlProps/ctrlProp4.xml><?xml version="1.0" encoding="utf-8"?>
<formControlPr xmlns="http://schemas.microsoft.com/office/spreadsheetml/2009/9/main" objectType="CheckBox" fmlaLink="$E$8" lockText="1" noThreeD="1"/>
</file>

<file path=xl/ctrlProps/ctrlProp5.xml><?xml version="1.0" encoding="utf-8"?>
<formControlPr xmlns="http://schemas.microsoft.com/office/spreadsheetml/2009/9/main" objectType="CheckBox" fmlaLink="$E$9" lockText="1" noThreeD="1"/>
</file>

<file path=xl/ctrlProps/ctrlProp6.xml><?xml version="1.0" encoding="utf-8"?>
<formControlPr xmlns="http://schemas.microsoft.com/office/spreadsheetml/2009/9/main" objectType="CheckBox" fmlaLink="$E$10" lockText="1" noThreeD="1"/>
</file>

<file path=xl/ctrlProps/ctrlProp7.xml><?xml version="1.0" encoding="utf-8"?>
<formControlPr xmlns="http://schemas.microsoft.com/office/spreadsheetml/2009/9/main" objectType="CheckBox" fmlaLink="$E$10" lockText="1" noThreeD="1"/>
</file>

<file path=xl/ctrlProps/ctrlProp8.xml><?xml version="1.0" encoding="utf-8"?>
<formControlPr xmlns="http://schemas.microsoft.com/office/spreadsheetml/2009/9/main" objectType="CheckBox" fmlaLink="E5" lockText="1" noThreeD="1"/>
</file>

<file path=xl/ctrlProps/ctrlProp9.xml><?xml version="1.0" encoding="utf-8"?>
<formControlPr xmlns="http://schemas.microsoft.com/office/spreadsheetml/2009/9/main" objectType="CheckBox" fmlaLink="$I$74"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4</xdr:row>
          <xdr:rowOff>0</xdr:rowOff>
        </xdr:from>
        <xdr:to>
          <xdr:col>3</xdr:col>
          <xdr:colOff>203200</xdr:colOff>
          <xdr:row>5</xdr:row>
          <xdr:rowOff>19050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9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xdr:row>
          <xdr:rowOff>0</xdr:rowOff>
        </xdr:from>
        <xdr:to>
          <xdr:col>3</xdr:col>
          <xdr:colOff>203200</xdr:colOff>
          <xdr:row>5</xdr:row>
          <xdr:rowOff>209550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9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xdr:row>
          <xdr:rowOff>0</xdr:rowOff>
        </xdr:from>
        <xdr:to>
          <xdr:col>3</xdr:col>
          <xdr:colOff>203200</xdr:colOff>
          <xdr:row>7</xdr:row>
          <xdr:rowOff>19050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9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7</xdr:row>
          <xdr:rowOff>0</xdr:rowOff>
        </xdr:from>
        <xdr:to>
          <xdr:col>3</xdr:col>
          <xdr:colOff>203200</xdr:colOff>
          <xdr:row>8</xdr:row>
          <xdr:rowOff>19050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9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xdr:row>
          <xdr:rowOff>0</xdr:rowOff>
        </xdr:from>
        <xdr:to>
          <xdr:col>3</xdr:col>
          <xdr:colOff>203200</xdr:colOff>
          <xdr:row>9</xdr:row>
          <xdr:rowOff>19050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9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0</xdr:rowOff>
        </xdr:from>
        <xdr:to>
          <xdr:col>3</xdr:col>
          <xdr:colOff>203200</xdr:colOff>
          <xdr:row>10</xdr:row>
          <xdr:rowOff>19050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9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0</xdr:rowOff>
        </xdr:from>
        <xdr:to>
          <xdr:col>3</xdr:col>
          <xdr:colOff>203200</xdr:colOff>
          <xdr:row>10</xdr:row>
          <xdr:rowOff>19050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9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xdr:row>
          <xdr:rowOff>19050</xdr:rowOff>
        </xdr:from>
        <xdr:to>
          <xdr:col>3</xdr:col>
          <xdr:colOff>260350</xdr:colOff>
          <xdr:row>5</xdr:row>
          <xdr:rowOff>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9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330200</xdr:colOff>
          <xdr:row>77</xdr:row>
          <xdr:rowOff>133350</xdr:rowOff>
        </xdr:from>
        <xdr:to>
          <xdr:col>3</xdr:col>
          <xdr:colOff>1270000</xdr:colOff>
          <xdr:row>79</xdr:row>
          <xdr:rowOff>50800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A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78</xdr:row>
          <xdr:rowOff>177800</xdr:rowOff>
        </xdr:from>
        <xdr:to>
          <xdr:col>3</xdr:col>
          <xdr:colOff>1162050</xdr:colOff>
          <xdr:row>83</xdr:row>
          <xdr:rowOff>12700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A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AFT%20RFA%202021-301%20Applicat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Data2"/>
      <sheetName val="General Information"/>
      <sheetName val="Proposed Development Info"/>
      <sheetName val="Development Location"/>
      <sheetName val="Proximity, Mand.Dist., RECAP"/>
      <sheetName val="Units, Set-Asides, Buildings"/>
      <sheetName val="Readiness to Proceed"/>
      <sheetName val="Construction Features"/>
      <sheetName val="Resident Programs"/>
      <sheetName val="Funding a,b,d,e"/>
      <sheetName val="Local Government Contributions"/>
      <sheetName val="B. Other Information"/>
      <sheetName val="Certification"/>
    </sheetNames>
    <sheetDataSet>
      <sheetData sheetId="0" refreshError="1"/>
      <sheetData sheetId="1">
        <row r="4">
          <cell r="L4">
            <v>5</v>
          </cell>
          <cell r="M4" t="str">
            <v>Alachua</v>
          </cell>
        </row>
        <row r="5">
          <cell r="L5">
            <v>10</v>
          </cell>
          <cell r="M5" t="str">
            <v>Alachua</v>
          </cell>
        </row>
        <row r="6">
          <cell r="L6">
            <v>11</v>
          </cell>
          <cell r="M6" t="str">
            <v>Alachua</v>
          </cell>
        </row>
        <row r="7">
          <cell r="L7">
            <v>12.01</v>
          </cell>
          <cell r="M7" t="str">
            <v>Alachua</v>
          </cell>
        </row>
        <row r="8">
          <cell r="L8">
            <v>12.02</v>
          </cell>
          <cell r="M8" t="str">
            <v>Alachua</v>
          </cell>
        </row>
        <row r="9">
          <cell r="L9">
            <v>12.03</v>
          </cell>
          <cell r="M9" t="str">
            <v>Alachua</v>
          </cell>
        </row>
        <row r="10">
          <cell r="L10">
            <v>15.14</v>
          </cell>
          <cell r="M10" t="str">
            <v>Alachua</v>
          </cell>
        </row>
        <row r="11">
          <cell r="L11">
            <v>15.17</v>
          </cell>
          <cell r="M11" t="str">
            <v>Alachua</v>
          </cell>
        </row>
        <row r="12">
          <cell r="L12">
            <v>16.03</v>
          </cell>
          <cell r="M12" t="str">
            <v>Alachua</v>
          </cell>
        </row>
        <row r="13">
          <cell r="L13">
            <v>16.04</v>
          </cell>
          <cell r="M13" t="str">
            <v>Alachua</v>
          </cell>
        </row>
        <row r="14">
          <cell r="L14">
            <v>17.010000000000002</v>
          </cell>
          <cell r="M14" t="str">
            <v>Alachua</v>
          </cell>
        </row>
        <row r="15">
          <cell r="L15">
            <v>17.02</v>
          </cell>
          <cell r="M15" t="str">
            <v>Alachua</v>
          </cell>
        </row>
        <row r="16">
          <cell r="L16">
            <v>18.010000000000002</v>
          </cell>
          <cell r="M16" t="str">
            <v>Alachua</v>
          </cell>
        </row>
        <row r="17">
          <cell r="L17">
            <v>18.05</v>
          </cell>
          <cell r="M17" t="str">
            <v>Alachua</v>
          </cell>
        </row>
        <row r="18">
          <cell r="L18">
            <v>18.059999999999999</v>
          </cell>
          <cell r="M18" t="str">
            <v>Alachua</v>
          </cell>
        </row>
        <row r="19">
          <cell r="L19">
            <v>18.11</v>
          </cell>
          <cell r="M19" t="str">
            <v>Alachua</v>
          </cell>
        </row>
        <row r="20">
          <cell r="L20">
            <v>18.13</v>
          </cell>
          <cell r="M20" t="str">
            <v>Alachua</v>
          </cell>
        </row>
        <row r="21">
          <cell r="L21">
            <v>18.14</v>
          </cell>
          <cell r="M21" t="str">
            <v>Alachua</v>
          </cell>
        </row>
        <row r="22">
          <cell r="L22">
            <v>21.01</v>
          </cell>
          <cell r="M22" t="str">
            <v>Alachua</v>
          </cell>
        </row>
        <row r="23">
          <cell r="L23">
            <v>21.02</v>
          </cell>
          <cell r="M23" t="str">
            <v>Alachua</v>
          </cell>
        </row>
        <row r="24">
          <cell r="L24">
            <v>22.01</v>
          </cell>
          <cell r="M24" t="str">
            <v>Alachua</v>
          </cell>
        </row>
        <row r="25">
          <cell r="L25">
            <v>22.02</v>
          </cell>
          <cell r="M25" t="str">
            <v>Alachua</v>
          </cell>
        </row>
        <row r="26">
          <cell r="L26">
            <v>22.04</v>
          </cell>
          <cell r="M26" t="str">
            <v>Alachua</v>
          </cell>
        </row>
        <row r="27">
          <cell r="L27">
            <v>22.05</v>
          </cell>
          <cell r="M27" t="str">
            <v>Alachua</v>
          </cell>
        </row>
        <row r="28">
          <cell r="L28">
            <v>22.07</v>
          </cell>
          <cell r="M28" t="str">
            <v>Alachua</v>
          </cell>
        </row>
        <row r="29">
          <cell r="L29">
            <v>22.08</v>
          </cell>
          <cell r="M29" t="str">
            <v>Alachua</v>
          </cell>
        </row>
        <row r="30">
          <cell r="L30">
            <v>22.09</v>
          </cell>
          <cell r="M30" t="str">
            <v>Alachua</v>
          </cell>
        </row>
        <row r="31">
          <cell r="L31">
            <v>22.1</v>
          </cell>
          <cell r="M31" t="str">
            <v>Alachua</v>
          </cell>
        </row>
        <row r="32">
          <cell r="L32">
            <v>22.19</v>
          </cell>
          <cell r="M32" t="str">
            <v>Alachua</v>
          </cell>
        </row>
        <row r="33">
          <cell r="L33">
            <v>401.01</v>
          </cell>
          <cell r="M33" t="str">
            <v>Baker</v>
          </cell>
        </row>
        <row r="34">
          <cell r="L34">
            <v>401.02</v>
          </cell>
          <cell r="M34" t="str">
            <v>Baker</v>
          </cell>
        </row>
        <row r="35">
          <cell r="L35">
            <v>2.0099999999999998</v>
          </cell>
          <cell r="M35" t="str">
            <v>Bay</v>
          </cell>
        </row>
        <row r="36">
          <cell r="L36">
            <v>5</v>
          </cell>
          <cell r="M36" t="str">
            <v>Bay</v>
          </cell>
        </row>
        <row r="37">
          <cell r="L37">
            <v>6</v>
          </cell>
          <cell r="M37" t="str">
            <v>Bay</v>
          </cell>
        </row>
        <row r="38">
          <cell r="L38">
            <v>7</v>
          </cell>
          <cell r="M38" t="str">
            <v>Bay</v>
          </cell>
        </row>
        <row r="39">
          <cell r="L39">
            <v>8.0399999999999991</v>
          </cell>
          <cell r="M39" t="str">
            <v>Bay</v>
          </cell>
        </row>
        <row r="40">
          <cell r="L40">
            <v>13.01</v>
          </cell>
          <cell r="M40" t="str">
            <v>Bay</v>
          </cell>
        </row>
        <row r="41">
          <cell r="L41">
            <v>14.02</v>
          </cell>
          <cell r="M41" t="str">
            <v>Bay</v>
          </cell>
        </row>
        <row r="42">
          <cell r="L42">
            <v>14.04</v>
          </cell>
          <cell r="M42" t="str">
            <v>Bay</v>
          </cell>
        </row>
        <row r="43">
          <cell r="L43">
            <v>15.01</v>
          </cell>
          <cell r="M43" t="str">
            <v>Bay</v>
          </cell>
        </row>
        <row r="44">
          <cell r="L44">
            <v>19</v>
          </cell>
          <cell r="M44" t="str">
            <v>Bay</v>
          </cell>
        </row>
        <row r="45">
          <cell r="L45">
            <v>25</v>
          </cell>
          <cell r="M45" t="str">
            <v>Bay</v>
          </cell>
        </row>
        <row r="46">
          <cell r="L46">
            <v>26.01</v>
          </cell>
          <cell r="M46" t="str">
            <v>Bay</v>
          </cell>
        </row>
        <row r="47">
          <cell r="L47">
            <v>26.04</v>
          </cell>
          <cell r="M47" t="str">
            <v>Bay</v>
          </cell>
        </row>
        <row r="48">
          <cell r="L48">
            <v>26.06</v>
          </cell>
          <cell r="M48" t="str">
            <v>Bay</v>
          </cell>
        </row>
        <row r="49">
          <cell r="L49">
            <v>26.07</v>
          </cell>
          <cell r="M49" t="str">
            <v>Bay</v>
          </cell>
        </row>
        <row r="50">
          <cell r="L50">
            <v>26.08</v>
          </cell>
          <cell r="M50" t="str">
            <v>Bay</v>
          </cell>
        </row>
        <row r="51">
          <cell r="L51">
            <v>27.01</v>
          </cell>
          <cell r="M51" t="str">
            <v>Bay</v>
          </cell>
        </row>
        <row r="52">
          <cell r="L52">
            <v>27.02</v>
          </cell>
          <cell r="M52" t="str">
            <v>Bay</v>
          </cell>
        </row>
        <row r="53">
          <cell r="L53">
            <v>27.03</v>
          </cell>
          <cell r="M53" t="str">
            <v>Bay</v>
          </cell>
        </row>
        <row r="54">
          <cell r="L54">
            <v>27.04</v>
          </cell>
          <cell r="M54" t="str">
            <v>Bay</v>
          </cell>
        </row>
        <row r="55">
          <cell r="L55">
            <v>27.05</v>
          </cell>
          <cell r="M55" t="str">
            <v>Bay</v>
          </cell>
        </row>
        <row r="56">
          <cell r="L56">
            <v>2</v>
          </cell>
          <cell r="M56" t="str">
            <v>Bradford</v>
          </cell>
        </row>
        <row r="57">
          <cell r="L57">
            <v>3</v>
          </cell>
          <cell r="M57" t="str">
            <v>Bradford</v>
          </cell>
        </row>
        <row r="58">
          <cell r="L58">
            <v>602</v>
          </cell>
          <cell r="M58" t="str">
            <v>Brevard</v>
          </cell>
        </row>
        <row r="59">
          <cell r="L59">
            <v>611</v>
          </cell>
          <cell r="M59" t="str">
            <v>Brevard</v>
          </cell>
        </row>
        <row r="60">
          <cell r="L60">
            <v>612.01</v>
          </cell>
          <cell r="M60" t="str">
            <v>Brevard</v>
          </cell>
        </row>
        <row r="61">
          <cell r="L61">
            <v>612.02</v>
          </cell>
          <cell r="M61" t="str">
            <v>Brevard</v>
          </cell>
        </row>
        <row r="62">
          <cell r="L62">
            <v>621.03</v>
          </cell>
          <cell r="M62" t="str">
            <v>Brevard</v>
          </cell>
        </row>
        <row r="63">
          <cell r="L63">
            <v>621.08000000000004</v>
          </cell>
          <cell r="M63" t="str">
            <v>Brevard</v>
          </cell>
        </row>
        <row r="64">
          <cell r="L64">
            <v>621.09</v>
          </cell>
          <cell r="M64" t="str">
            <v>Brevard</v>
          </cell>
        </row>
        <row r="65">
          <cell r="L65">
            <v>628</v>
          </cell>
          <cell r="M65" t="str">
            <v>Brevard</v>
          </cell>
        </row>
        <row r="66">
          <cell r="L66">
            <v>630</v>
          </cell>
          <cell r="M66" t="str">
            <v>Brevard</v>
          </cell>
        </row>
        <row r="67">
          <cell r="L67">
            <v>631.02</v>
          </cell>
          <cell r="M67" t="str">
            <v>Brevard</v>
          </cell>
        </row>
        <row r="68">
          <cell r="L68">
            <v>631.04</v>
          </cell>
          <cell r="M68" t="str">
            <v>Brevard</v>
          </cell>
        </row>
        <row r="69">
          <cell r="L69">
            <v>631.04999999999995</v>
          </cell>
          <cell r="M69" t="str">
            <v>Brevard</v>
          </cell>
        </row>
        <row r="70">
          <cell r="L70">
            <v>631.05999999999995</v>
          </cell>
          <cell r="M70" t="str">
            <v>Brevard</v>
          </cell>
        </row>
        <row r="71">
          <cell r="L71">
            <v>631.07000000000005</v>
          </cell>
          <cell r="M71" t="str">
            <v>Brevard</v>
          </cell>
        </row>
        <row r="72">
          <cell r="L72">
            <v>641.02</v>
          </cell>
          <cell r="M72" t="str">
            <v>Brevard</v>
          </cell>
        </row>
        <row r="73">
          <cell r="L73">
            <v>641.23</v>
          </cell>
          <cell r="M73" t="str">
            <v>Brevard</v>
          </cell>
        </row>
        <row r="74">
          <cell r="L74">
            <v>641.25</v>
          </cell>
          <cell r="M74" t="str">
            <v>Brevard</v>
          </cell>
        </row>
        <row r="75">
          <cell r="L75">
            <v>641.26</v>
          </cell>
          <cell r="M75" t="str">
            <v>Brevard</v>
          </cell>
        </row>
        <row r="76">
          <cell r="L76">
            <v>641.27</v>
          </cell>
          <cell r="M76" t="str">
            <v>Brevard</v>
          </cell>
        </row>
        <row r="77">
          <cell r="L77">
            <v>641.28</v>
          </cell>
          <cell r="M77" t="str">
            <v>Brevard</v>
          </cell>
        </row>
        <row r="78">
          <cell r="L78">
            <v>644</v>
          </cell>
          <cell r="M78" t="str">
            <v>Brevard</v>
          </cell>
        </row>
        <row r="79">
          <cell r="L79">
            <v>646.01</v>
          </cell>
          <cell r="M79" t="str">
            <v>Brevard</v>
          </cell>
        </row>
        <row r="80">
          <cell r="L80">
            <v>648</v>
          </cell>
          <cell r="M80" t="str">
            <v>Brevard</v>
          </cell>
        </row>
        <row r="81">
          <cell r="L81">
            <v>649.01</v>
          </cell>
          <cell r="M81" t="str">
            <v>Brevard</v>
          </cell>
        </row>
        <row r="82">
          <cell r="L82">
            <v>650.01</v>
          </cell>
          <cell r="M82" t="str">
            <v>Brevard</v>
          </cell>
        </row>
        <row r="83">
          <cell r="L83">
            <v>650.21</v>
          </cell>
          <cell r="M83" t="str">
            <v>Brevard</v>
          </cell>
        </row>
        <row r="84">
          <cell r="L84">
            <v>652.30999999999995</v>
          </cell>
          <cell r="M84" t="str">
            <v>Brevard</v>
          </cell>
        </row>
        <row r="85">
          <cell r="L85">
            <v>661.01</v>
          </cell>
          <cell r="M85" t="str">
            <v>Brevard</v>
          </cell>
        </row>
        <row r="86">
          <cell r="L86">
            <v>661.03</v>
          </cell>
          <cell r="M86" t="str">
            <v>Brevard</v>
          </cell>
        </row>
        <row r="87">
          <cell r="L87">
            <v>661.04</v>
          </cell>
          <cell r="M87" t="str">
            <v>Brevard</v>
          </cell>
        </row>
        <row r="88">
          <cell r="L88">
            <v>662</v>
          </cell>
          <cell r="M88" t="str">
            <v>Brevard</v>
          </cell>
        </row>
        <row r="89">
          <cell r="L89">
            <v>663.01</v>
          </cell>
          <cell r="M89" t="str">
            <v>Brevard</v>
          </cell>
        </row>
        <row r="90">
          <cell r="L90">
            <v>663.02</v>
          </cell>
          <cell r="M90" t="str">
            <v>Brevard</v>
          </cell>
        </row>
        <row r="91">
          <cell r="L91">
            <v>664</v>
          </cell>
          <cell r="M91" t="str">
            <v>Brevard</v>
          </cell>
        </row>
        <row r="92">
          <cell r="L92">
            <v>665</v>
          </cell>
          <cell r="M92" t="str">
            <v>Brevard</v>
          </cell>
        </row>
        <row r="93">
          <cell r="L93">
            <v>666</v>
          </cell>
          <cell r="M93" t="str">
            <v>Brevard</v>
          </cell>
        </row>
        <row r="94">
          <cell r="L94">
            <v>667</v>
          </cell>
          <cell r="M94" t="str">
            <v>Brevard</v>
          </cell>
        </row>
        <row r="95">
          <cell r="L95">
            <v>668</v>
          </cell>
          <cell r="M95" t="str">
            <v>Brevard</v>
          </cell>
        </row>
        <row r="96">
          <cell r="L96">
            <v>669</v>
          </cell>
          <cell r="M96" t="str">
            <v>Brevard</v>
          </cell>
        </row>
        <row r="97">
          <cell r="L97">
            <v>671</v>
          </cell>
          <cell r="M97" t="str">
            <v>Brevard</v>
          </cell>
        </row>
        <row r="98">
          <cell r="L98">
            <v>681.02</v>
          </cell>
          <cell r="M98" t="str">
            <v>Brevard</v>
          </cell>
        </row>
        <row r="99">
          <cell r="L99">
            <v>682</v>
          </cell>
          <cell r="M99" t="str">
            <v>Brevard</v>
          </cell>
        </row>
        <row r="100">
          <cell r="L100">
            <v>683</v>
          </cell>
          <cell r="M100" t="str">
            <v>Brevard</v>
          </cell>
        </row>
        <row r="101">
          <cell r="L101">
            <v>684</v>
          </cell>
          <cell r="M101" t="str">
            <v>Brevard</v>
          </cell>
        </row>
        <row r="102">
          <cell r="L102">
            <v>685.01</v>
          </cell>
          <cell r="M102" t="str">
            <v>Brevard</v>
          </cell>
        </row>
        <row r="103">
          <cell r="L103">
            <v>685.02</v>
          </cell>
          <cell r="M103" t="str">
            <v>Brevard</v>
          </cell>
        </row>
        <row r="104">
          <cell r="L104">
            <v>686.01</v>
          </cell>
          <cell r="M104" t="str">
            <v>Brevard</v>
          </cell>
        </row>
        <row r="105">
          <cell r="L105">
            <v>686.02</v>
          </cell>
          <cell r="M105" t="str">
            <v>Brevard</v>
          </cell>
        </row>
        <row r="106">
          <cell r="L106">
            <v>691</v>
          </cell>
          <cell r="M106" t="str">
            <v>Brevard</v>
          </cell>
        </row>
        <row r="107">
          <cell r="L107">
            <v>692</v>
          </cell>
          <cell r="M107" t="str">
            <v>Brevard</v>
          </cell>
        </row>
        <row r="108">
          <cell r="L108">
            <v>693</v>
          </cell>
          <cell r="M108" t="str">
            <v>Brevard</v>
          </cell>
        </row>
        <row r="109">
          <cell r="L109">
            <v>694</v>
          </cell>
          <cell r="M109" t="str">
            <v>Brevard</v>
          </cell>
        </row>
        <row r="110">
          <cell r="L110">
            <v>698.01</v>
          </cell>
          <cell r="M110" t="str">
            <v>Brevard</v>
          </cell>
        </row>
        <row r="111">
          <cell r="L111">
            <v>699.01</v>
          </cell>
          <cell r="M111" t="str">
            <v>Brevard</v>
          </cell>
        </row>
        <row r="112">
          <cell r="L112">
            <v>712</v>
          </cell>
          <cell r="M112" t="str">
            <v>Brevard</v>
          </cell>
        </row>
        <row r="113">
          <cell r="L113">
            <v>713.01</v>
          </cell>
          <cell r="M113" t="str">
            <v>Brevard</v>
          </cell>
        </row>
        <row r="114">
          <cell r="L114">
            <v>713.34</v>
          </cell>
          <cell r="M114" t="str">
            <v>Brevard</v>
          </cell>
        </row>
        <row r="115">
          <cell r="L115">
            <v>713.35</v>
          </cell>
          <cell r="M115" t="str">
            <v>Brevard</v>
          </cell>
        </row>
        <row r="116">
          <cell r="L116">
            <v>713.38</v>
          </cell>
          <cell r="M116" t="str">
            <v>Brevard</v>
          </cell>
        </row>
        <row r="117">
          <cell r="L117">
            <v>713.39</v>
          </cell>
          <cell r="M117" t="str">
            <v>Brevard</v>
          </cell>
        </row>
        <row r="118">
          <cell r="L118">
            <v>713.4</v>
          </cell>
          <cell r="M118" t="str">
            <v>Brevard</v>
          </cell>
        </row>
        <row r="119">
          <cell r="L119">
            <v>715</v>
          </cell>
          <cell r="M119" t="str">
            <v>Brevard</v>
          </cell>
        </row>
        <row r="120">
          <cell r="L120">
            <v>101.02</v>
          </cell>
          <cell r="M120" t="str">
            <v>Broward</v>
          </cell>
        </row>
        <row r="121">
          <cell r="L121">
            <v>101.03</v>
          </cell>
          <cell r="M121" t="str">
            <v>Broward</v>
          </cell>
        </row>
        <row r="122">
          <cell r="L122">
            <v>101.04</v>
          </cell>
          <cell r="M122" t="str">
            <v>Broward</v>
          </cell>
        </row>
        <row r="123">
          <cell r="L123">
            <v>103.08</v>
          </cell>
          <cell r="M123" t="str">
            <v>Broward</v>
          </cell>
        </row>
        <row r="124">
          <cell r="L124">
            <v>104.01</v>
          </cell>
          <cell r="M124" t="str">
            <v>Broward</v>
          </cell>
        </row>
        <row r="125">
          <cell r="L125">
            <v>104.06</v>
          </cell>
          <cell r="M125" t="str">
            <v>Broward</v>
          </cell>
        </row>
        <row r="126">
          <cell r="L126">
            <v>105.02</v>
          </cell>
          <cell r="M126" t="str">
            <v>Broward</v>
          </cell>
        </row>
        <row r="127">
          <cell r="L127">
            <v>105.03</v>
          </cell>
          <cell r="M127" t="str">
            <v>Broward</v>
          </cell>
        </row>
        <row r="128">
          <cell r="L128">
            <v>105.04</v>
          </cell>
          <cell r="M128" t="str">
            <v>Broward</v>
          </cell>
        </row>
        <row r="129">
          <cell r="L129">
            <v>106.01</v>
          </cell>
          <cell r="M129" t="str">
            <v>Broward</v>
          </cell>
        </row>
        <row r="130">
          <cell r="L130">
            <v>106.03</v>
          </cell>
          <cell r="M130" t="str">
            <v>Broward</v>
          </cell>
        </row>
        <row r="131">
          <cell r="L131">
            <v>106.04</v>
          </cell>
          <cell r="M131" t="str">
            <v>Broward</v>
          </cell>
        </row>
        <row r="132">
          <cell r="L132">
            <v>106.05</v>
          </cell>
          <cell r="M132" t="str">
            <v>Broward</v>
          </cell>
        </row>
        <row r="133">
          <cell r="L133">
            <v>106.06</v>
          </cell>
          <cell r="M133" t="str">
            <v>Broward</v>
          </cell>
        </row>
        <row r="134">
          <cell r="L134">
            <v>106.07</v>
          </cell>
          <cell r="M134" t="str">
            <v>Broward</v>
          </cell>
        </row>
        <row r="135">
          <cell r="L135">
            <v>106.09</v>
          </cell>
          <cell r="M135" t="str">
            <v>Broward</v>
          </cell>
        </row>
        <row r="136">
          <cell r="L136">
            <v>106.1</v>
          </cell>
          <cell r="M136" t="str">
            <v>Broward</v>
          </cell>
        </row>
        <row r="137">
          <cell r="L137">
            <v>106.11</v>
          </cell>
          <cell r="M137" t="str">
            <v>Broward</v>
          </cell>
        </row>
        <row r="138">
          <cell r="L138">
            <v>106.12</v>
          </cell>
          <cell r="M138" t="str">
            <v>Broward</v>
          </cell>
        </row>
        <row r="139">
          <cell r="L139">
            <v>109.01</v>
          </cell>
          <cell r="M139" t="str">
            <v>Broward</v>
          </cell>
        </row>
        <row r="140">
          <cell r="L140">
            <v>109.02</v>
          </cell>
          <cell r="M140" t="str">
            <v>Broward</v>
          </cell>
        </row>
        <row r="141">
          <cell r="L141">
            <v>110</v>
          </cell>
          <cell r="M141" t="str">
            <v>Broward</v>
          </cell>
        </row>
        <row r="142">
          <cell r="L142">
            <v>202.04</v>
          </cell>
          <cell r="M142" t="str">
            <v>Broward</v>
          </cell>
        </row>
        <row r="143">
          <cell r="L143">
            <v>202.05</v>
          </cell>
          <cell r="M143" t="str">
            <v>Broward</v>
          </cell>
        </row>
        <row r="144">
          <cell r="L144">
            <v>203.09</v>
          </cell>
          <cell r="M144" t="str">
            <v>Broward</v>
          </cell>
        </row>
        <row r="145">
          <cell r="L145">
            <v>203.12</v>
          </cell>
          <cell r="M145" t="str">
            <v>Broward</v>
          </cell>
        </row>
        <row r="146">
          <cell r="L146">
            <v>203.13</v>
          </cell>
          <cell r="M146" t="str">
            <v>Broward</v>
          </cell>
        </row>
        <row r="147">
          <cell r="L147">
            <v>203.15</v>
          </cell>
          <cell r="M147" t="str">
            <v>Broward</v>
          </cell>
        </row>
        <row r="148">
          <cell r="L148">
            <v>203.16</v>
          </cell>
          <cell r="M148" t="str">
            <v>Broward</v>
          </cell>
        </row>
        <row r="149">
          <cell r="L149">
            <v>203.17</v>
          </cell>
          <cell r="M149" t="str">
            <v>Broward</v>
          </cell>
        </row>
        <row r="150">
          <cell r="L150">
            <v>203.18</v>
          </cell>
          <cell r="M150" t="str">
            <v>Broward</v>
          </cell>
        </row>
        <row r="151">
          <cell r="L151">
            <v>203.19</v>
          </cell>
          <cell r="M151" t="str">
            <v>Broward</v>
          </cell>
        </row>
        <row r="152">
          <cell r="L152">
            <v>203.2</v>
          </cell>
          <cell r="M152" t="str">
            <v>Broward</v>
          </cell>
        </row>
        <row r="153">
          <cell r="L153">
            <v>203.21</v>
          </cell>
          <cell r="M153" t="str">
            <v>Broward</v>
          </cell>
        </row>
        <row r="154">
          <cell r="L154">
            <v>203.22</v>
          </cell>
          <cell r="M154" t="str">
            <v>Broward</v>
          </cell>
        </row>
        <row r="155">
          <cell r="L155">
            <v>203.25</v>
          </cell>
          <cell r="M155" t="str">
            <v>Broward</v>
          </cell>
        </row>
        <row r="156">
          <cell r="L156">
            <v>203.26</v>
          </cell>
          <cell r="M156" t="str">
            <v>Broward</v>
          </cell>
        </row>
        <row r="157">
          <cell r="L157">
            <v>204.06</v>
          </cell>
          <cell r="M157" t="str">
            <v>Broward</v>
          </cell>
        </row>
        <row r="158">
          <cell r="L158">
            <v>204.11</v>
          </cell>
          <cell r="M158" t="str">
            <v>Broward</v>
          </cell>
        </row>
        <row r="159">
          <cell r="L159">
            <v>204.14</v>
          </cell>
          <cell r="M159" t="str">
            <v>Broward</v>
          </cell>
        </row>
        <row r="160">
          <cell r="L160">
            <v>205.01</v>
          </cell>
          <cell r="M160" t="str">
            <v>Broward</v>
          </cell>
        </row>
        <row r="161">
          <cell r="L161">
            <v>301</v>
          </cell>
          <cell r="M161" t="str">
            <v>Broward</v>
          </cell>
        </row>
        <row r="162">
          <cell r="L162">
            <v>307.02</v>
          </cell>
          <cell r="M162" t="str">
            <v>Broward</v>
          </cell>
        </row>
        <row r="163">
          <cell r="L163">
            <v>307.04000000000002</v>
          </cell>
          <cell r="M163" t="str">
            <v>Broward</v>
          </cell>
        </row>
        <row r="164">
          <cell r="L164">
            <v>309.02</v>
          </cell>
          <cell r="M164" t="str">
            <v>Broward</v>
          </cell>
        </row>
        <row r="165">
          <cell r="L165">
            <v>309.04000000000002</v>
          </cell>
          <cell r="M165" t="str">
            <v>Broward</v>
          </cell>
        </row>
        <row r="166">
          <cell r="L166">
            <v>310.02</v>
          </cell>
          <cell r="M166" t="str">
            <v>Broward</v>
          </cell>
        </row>
        <row r="167">
          <cell r="L167">
            <v>311.01</v>
          </cell>
          <cell r="M167" t="str">
            <v>Broward</v>
          </cell>
        </row>
        <row r="168">
          <cell r="L168">
            <v>311.02</v>
          </cell>
          <cell r="M168" t="str">
            <v>Broward</v>
          </cell>
        </row>
        <row r="169">
          <cell r="L169">
            <v>312.02</v>
          </cell>
          <cell r="M169" t="str">
            <v>Broward</v>
          </cell>
        </row>
        <row r="170">
          <cell r="L170">
            <v>312.02999999999997</v>
          </cell>
          <cell r="M170" t="str">
            <v>Broward</v>
          </cell>
        </row>
        <row r="171">
          <cell r="L171">
            <v>312.05</v>
          </cell>
          <cell r="M171" t="str">
            <v>Broward</v>
          </cell>
        </row>
        <row r="172">
          <cell r="L172">
            <v>401.01</v>
          </cell>
          <cell r="M172" t="str">
            <v>Broward</v>
          </cell>
        </row>
        <row r="173">
          <cell r="L173">
            <v>401.02</v>
          </cell>
          <cell r="M173" t="str">
            <v>Broward</v>
          </cell>
        </row>
        <row r="174">
          <cell r="L174">
            <v>402.03</v>
          </cell>
          <cell r="M174" t="str">
            <v>Broward</v>
          </cell>
        </row>
        <row r="175">
          <cell r="L175">
            <v>402.04</v>
          </cell>
          <cell r="M175" t="str">
            <v>Broward</v>
          </cell>
        </row>
        <row r="176">
          <cell r="L176">
            <v>402.05</v>
          </cell>
          <cell r="M176" t="str">
            <v>Broward</v>
          </cell>
        </row>
        <row r="177">
          <cell r="L177">
            <v>402.06</v>
          </cell>
          <cell r="M177" t="str">
            <v>Broward</v>
          </cell>
        </row>
        <row r="178">
          <cell r="L178">
            <v>404.01</v>
          </cell>
          <cell r="M178" t="str">
            <v>Broward</v>
          </cell>
        </row>
        <row r="179">
          <cell r="L179">
            <v>404.02</v>
          </cell>
          <cell r="M179" t="str">
            <v>Broward</v>
          </cell>
        </row>
        <row r="180">
          <cell r="L180">
            <v>405.02</v>
          </cell>
          <cell r="M180" t="str">
            <v>Broward</v>
          </cell>
        </row>
        <row r="181">
          <cell r="L181">
            <v>405.03</v>
          </cell>
          <cell r="M181" t="str">
            <v>Broward</v>
          </cell>
        </row>
        <row r="182">
          <cell r="L182">
            <v>405.04</v>
          </cell>
          <cell r="M182" t="str">
            <v>Broward</v>
          </cell>
        </row>
        <row r="183">
          <cell r="L183">
            <v>406.01</v>
          </cell>
          <cell r="M183" t="str">
            <v>Broward</v>
          </cell>
        </row>
        <row r="184">
          <cell r="L184">
            <v>406.02</v>
          </cell>
          <cell r="M184" t="str">
            <v>Broward</v>
          </cell>
        </row>
        <row r="185">
          <cell r="L185">
            <v>407.01</v>
          </cell>
          <cell r="M185" t="str">
            <v>Broward</v>
          </cell>
        </row>
        <row r="186">
          <cell r="L186">
            <v>407.02</v>
          </cell>
          <cell r="M186" t="str">
            <v>Broward</v>
          </cell>
        </row>
        <row r="187">
          <cell r="L187">
            <v>418.01</v>
          </cell>
          <cell r="M187" t="str">
            <v>Broward</v>
          </cell>
        </row>
        <row r="188">
          <cell r="L188">
            <v>418.02</v>
          </cell>
          <cell r="M188" t="str">
            <v>Broward</v>
          </cell>
        </row>
        <row r="189">
          <cell r="L189">
            <v>419</v>
          </cell>
          <cell r="M189" t="str">
            <v>Broward</v>
          </cell>
        </row>
        <row r="190">
          <cell r="L190">
            <v>420</v>
          </cell>
          <cell r="M190" t="str">
            <v>Broward</v>
          </cell>
        </row>
        <row r="191">
          <cell r="L191">
            <v>421</v>
          </cell>
          <cell r="M191" t="str">
            <v>Broward</v>
          </cell>
        </row>
        <row r="192">
          <cell r="L192">
            <v>422</v>
          </cell>
          <cell r="M192" t="str">
            <v>Broward</v>
          </cell>
        </row>
        <row r="193">
          <cell r="L193">
            <v>423.01</v>
          </cell>
          <cell r="M193" t="str">
            <v>Broward</v>
          </cell>
        </row>
        <row r="194">
          <cell r="L194">
            <v>424</v>
          </cell>
          <cell r="M194" t="str">
            <v>Broward</v>
          </cell>
        </row>
        <row r="195">
          <cell r="L195">
            <v>425</v>
          </cell>
          <cell r="M195" t="str">
            <v>Broward</v>
          </cell>
        </row>
        <row r="196">
          <cell r="L196">
            <v>426</v>
          </cell>
          <cell r="M196" t="str">
            <v>Broward</v>
          </cell>
        </row>
        <row r="197">
          <cell r="L197">
            <v>430.01</v>
          </cell>
          <cell r="M197" t="str">
            <v>Broward</v>
          </cell>
        </row>
        <row r="198">
          <cell r="L198">
            <v>431</v>
          </cell>
          <cell r="M198" t="str">
            <v>Broward</v>
          </cell>
        </row>
        <row r="199">
          <cell r="L199">
            <v>433.01</v>
          </cell>
          <cell r="M199" t="str">
            <v>Broward</v>
          </cell>
        </row>
        <row r="200">
          <cell r="L200">
            <v>502.04</v>
          </cell>
          <cell r="M200" t="str">
            <v>Broward</v>
          </cell>
        </row>
        <row r="201">
          <cell r="L201">
            <v>502.05</v>
          </cell>
          <cell r="M201" t="str">
            <v>Broward</v>
          </cell>
        </row>
        <row r="202">
          <cell r="L202">
            <v>502.06</v>
          </cell>
          <cell r="M202" t="str">
            <v>Broward</v>
          </cell>
        </row>
        <row r="203">
          <cell r="L203">
            <v>504.01</v>
          </cell>
          <cell r="M203" t="str">
            <v>Broward</v>
          </cell>
        </row>
        <row r="204">
          <cell r="L204">
            <v>506.01</v>
          </cell>
          <cell r="M204" t="str">
            <v>Broward</v>
          </cell>
        </row>
        <row r="205">
          <cell r="L205">
            <v>506.02</v>
          </cell>
          <cell r="M205" t="str">
            <v>Broward</v>
          </cell>
        </row>
        <row r="206">
          <cell r="L206">
            <v>509</v>
          </cell>
          <cell r="M206" t="str">
            <v>Broward</v>
          </cell>
        </row>
        <row r="207">
          <cell r="L207">
            <v>510.01</v>
          </cell>
          <cell r="M207" t="str">
            <v>Broward</v>
          </cell>
        </row>
        <row r="208">
          <cell r="L208">
            <v>510.02</v>
          </cell>
          <cell r="M208" t="str">
            <v>Broward</v>
          </cell>
        </row>
        <row r="209">
          <cell r="L209">
            <v>601.11</v>
          </cell>
          <cell r="M209" t="str">
            <v>Broward</v>
          </cell>
        </row>
        <row r="210">
          <cell r="L210">
            <v>601.14</v>
          </cell>
          <cell r="M210" t="str">
            <v>Broward</v>
          </cell>
        </row>
        <row r="211">
          <cell r="L211">
            <v>601.15</v>
          </cell>
          <cell r="M211" t="str">
            <v>Broward</v>
          </cell>
        </row>
        <row r="212">
          <cell r="L212">
            <v>601.16</v>
          </cell>
          <cell r="M212" t="str">
            <v>Broward</v>
          </cell>
        </row>
        <row r="213">
          <cell r="L213">
            <v>601.19000000000005</v>
          </cell>
          <cell r="M213" t="str">
            <v>Broward</v>
          </cell>
        </row>
        <row r="214">
          <cell r="L214">
            <v>601.20000000000005</v>
          </cell>
          <cell r="M214" t="str">
            <v>Broward</v>
          </cell>
        </row>
        <row r="215">
          <cell r="L215">
            <v>601.21</v>
          </cell>
          <cell r="M215" t="str">
            <v>Broward</v>
          </cell>
        </row>
        <row r="216">
          <cell r="L216">
            <v>601.22</v>
          </cell>
          <cell r="M216" t="str">
            <v>Broward</v>
          </cell>
        </row>
        <row r="217">
          <cell r="L217">
            <v>601.25</v>
          </cell>
          <cell r="M217" t="str">
            <v>Broward</v>
          </cell>
        </row>
        <row r="218">
          <cell r="L218">
            <v>601.26</v>
          </cell>
          <cell r="M218" t="str">
            <v>Broward</v>
          </cell>
        </row>
        <row r="219">
          <cell r="L219">
            <v>602.1</v>
          </cell>
          <cell r="M219" t="str">
            <v>Broward</v>
          </cell>
        </row>
        <row r="220">
          <cell r="L220">
            <v>602.12</v>
          </cell>
          <cell r="M220" t="str">
            <v>Broward</v>
          </cell>
        </row>
        <row r="221">
          <cell r="L221">
            <v>603.05999999999995</v>
          </cell>
          <cell r="M221" t="str">
            <v>Broward</v>
          </cell>
        </row>
        <row r="222">
          <cell r="L222">
            <v>605.01</v>
          </cell>
          <cell r="M222" t="str">
            <v>Broward</v>
          </cell>
        </row>
        <row r="223">
          <cell r="L223">
            <v>605.03</v>
          </cell>
          <cell r="M223" t="str">
            <v>Broward</v>
          </cell>
        </row>
        <row r="224">
          <cell r="L224">
            <v>605.04</v>
          </cell>
          <cell r="M224" t="str">
            <v>Broward</v>
          </cell>
        </row>
        <row r="225">
          <cell r="L225">
            <v>606.03</v>
          </cell>
          <cell r="M225" t="str">
            <v>Broward</v>
          </cell>
        </row>
        <row r="226">
          <cell r="L226">
            <v>606.04999999999995</v>
          </cell>
          <cell r="M226" t="str">
            <v>Broward</v>
          </cell>
        </row>
        <row r="227">
          <cell r="L227">
            <v>606.07000000000005</v>
          </cell>
          <cell r="M227" t="str">
            <v>Broward</v>
          </cell>
        </row>
        <row r="228">
          <cell r="L228">
            <v>606.08000000000004</v>
          </cell>
          <cell r="M228" t="str">
            <v>Broward</v>
          </cell>
        </row>
        <row r="229">
          <cell r="L229">
            <v>606.09</v>
          </cell>
          <cell r="M229" t="str">
            <v>Broward</v>
          </cell>
        </row>
        <row r="230">
          <cell r="L230">
            <v>607</v>
          </cell>
          <cell r="M230" t="str">
            <v>Broward</v>
          </cell>
        </row>
        <row r="231">
          <cell r="L231">
            <v>609</v>
          </cell>
          <cell r="M231" t="str">
            <v>Broward</v>
          </cell>
        </row>
        <row r="232">
          <cell r="L232">
            <v>610.01</v>
          </cell>
          <cell r="M232" t="str">
            <v>Broward</v>
          </cell>
        </row>
        <row r="233">
          <cell r="L233">
            <v>610.02</v>
          </cell>
          <cell r="M233" t="str">
            <v>Broward</v>
          </cell>
        </row>
        <row r="234">
          <cell r="L234">
            <v>702.05</v>
          </cell>
          <cell r="M234" t="str">
            <v>Broward</v>
          </cell>
        </row>
        <row r="235">
          <cell r="L235">
            <v>702.07</v>
          </cell>
          <cell r="M235" t="str">
            <v>Broward</v>
          </cell>
        </row>
        <row r="236">
          <cell r="L236">
            <v>702.08</v>
          </cell>
          <cell r="M236" t="str">
            <v>Broward</v>
          </cell>
        </row>
        <row r="237">
          <cell r="L237">
            <v>702.09</v>
          </cell>
          <cell r="M237" t="str">
            <v>Broward</v>
          </cell>
        </row>
        <row r="238">
          <cell r="L238">
            <v>702.11</v>
          </cell>
          <cell r="M238" t="str">
            <v>Broward</v>
          </cell>
        </row>
        <row r="239">
          <cell r="L239">
            <v>703.04</v>
          </cell>
          <cell r="M239" t="str">
            <v>Broward</v>
          </cell>
        </row>
        <row r="240">
          <cell r="L240">
            <v>703.06</v>
          </cell>
          <cell r="M240" t="str">
            <v>Broward</v>
          </cell>
        </row>
        <row r="241">
          <cell r="L241">
            <v>703.1</v>
          </cell>
          <cell r="M241" t="str">
            <v>Broward</v>
          </cell>
        </row>
        <row r="242">
          <cell r="L242">
            <v>703.11</v>
          </cell>
          <cell r="M242" t="str">
            <v>Broward</v>
          </cell>
        </row>
        <row r="243">
          <cell r="L243">
            <v>703.12</v>
          </cell>
          <cell r="M243" t="str">
            <v>Broward</v>
          </cell>
        </row>
        <row r="244">
          <cell r="L244">
            <v>703.13</v>
          </cell>
          <cell r="M244" t="str">
            <v>Broward</v>
          </cell>
        </row>
        <row r="245">
          <cell r="L245">
            <v>703.14</v>
          </cell>
          <cell r="M245" t="str">
            <v>Broward</v>
          </cell>
        </row>
        <row r="246">
          <cell r="L246">
            <v>703.15</v>
          </cell>
          <cell r="M246" t="str">
            <v>Broward</v>
          </cell>
        </row>
        <row r="247">
          <cell r="L247">
            <v>703.16</v>
          </cell>
          <cell r="M247" t="str">
            <v>Broward</v>
          </cell>
        </row>
        <row r="248">
          <cell r="L248">
            <v>703.17</v>
          </cell>
          <cell r="M248" t="str">
            <v>Broward</v>
          </cell>
        </row>
        <row r="249">
          <cell r="L249">
            <v>703.18</v>
          </cell>
          <cell r="M249" t="str">
            <v>Broward</v>
          </cell>
        </row>
        <row r="250">
          <cell r="L250">
            <v>703.19</v>
          </cell>
          <cell r="M250" t="str">
            <v>Broward</v>
          </cell>
        </row>
        <row r="251">
          <cell r="L251">
            <v>703.2</v>
          </cell>
          <cell r="M251" t="str">
            <v>Broward</v>
          </cell>
        </row>
        <row r="252">
          <cell r="L252">
            <v>703.21</v>
          </cell>
          <cell r="M252" t="str">
            <v>Broward</v>
          </cell>
        </row>
        <row r="253">
          <cell r="L253">
            <v>703.22</v>
          </cell>
          <cell r="M253" t="str">
            <v>Broward</v>
          </cell>
        </row>
        <row r="254">
          <cell r="L254">
            <v>704.01</v>
          </cell>
          <cell r="M254" t="str">
            <v>Broward</v>
          </cell>
        </row>
        <row r="255">
          <cell r="L255">
            <v>704.02</v>
          </cell>
          <cell r="M255" t="str">
            <v>Broward</v>
          </cell>
        </row>
        <row r="256">
          <cell r="L256">
            <v>704.03</v>
          </cell>
          <cell r="M256" t="str">
            <v>Broward</v>
          </cell>
        </row>
        <row r="257">
          <cell r="L257">
            <v>704.04</v>
          </cell>
          <cell r="M257" t="str">
            <v>Broward</v>
          </cell>
        </row>
        <row r="258">
          <cell r="L258">
            <v>704.05</v>
          </cell>
          <cell r="M258" t="str">
            <v>Broward</v>
          </cell>
        </row>
        <row r="259">
          <cell r="L259">
            <v>705.01</v>
          </cell>
          <cell r="M259" t="str">
            <v>Broward</v>
          </cell>
        </row>
        <row r="260">
          <cell r="L260">
            <v>706.02</v>
          </cell>
          <cell r="M260" t="str">
            <v>Broward</v>
          </cell>
        </row>
        <row r="261">
          <cell r="L261">
            <v>801.03</v>
          </cell>
          <cell r="M261" t="str">
            <v>Broward</v>
          </cell>
        </row>
        <row r="262">
          <cell r="L262">
            <v>804.06</v>
          </cell>
          <cell r="M262" t="str">
            <v>Broward</v>
          </cell>
        </row>
        <row r="263">
          <cell r="L263">
            <v>901.01</v>
          </cell>
          <cell r="M263" t="str">
            <v>Broward</v>
          </cell>
        </row>
        <row r="264">
          <cell r="L264">
            <v>901.02</v>
          </cell>
          <cell r="M264" t="str">
            <v>Broward</v>
          </cell>
        </row>
        <row r="265">
          <cell r="L265">
            <v>902</v>
          </cell>
          <cell r="M265" t="str">
            <v>Broward</v>
          </cell>
        </row>
        <row r="266">
          <cell r="L266">
            <v>905.02</v>
          </cell>
          <cell r="M266" t="str">
            <v>Broward</v>
          </cell>
        </row>
        <row r="267">
          <cell r="L267">
            <v>905.03</v>
          </cell>
          <cell r="M267" t="str">
            <v>Broward</v>
          </cell>
        </row>
        <row r="268">
          <cell r="L268">
            <v>906.01</v>
          </cell>
          <cell r="M268" t="str">
            <v>Broward</v>
          </cell>
        </row>
        <row r="269">
          <cell r="L269">
            <v>908.01</v>
          </cell>
          <cell r="M269" t="str">
            <v>Broward</v>
          </cell>
        </row>
        <row r="270">
          <cell r="L270">
            <v>908.02</v>
          </cell>
          <cell r="M270" t="str">
            <v>Broward</v>
          </cell>
        </row>
        <row r="271">
          <cell r="L271">
            <v>909</v>
          </cell>
          <cell r="M271" t="str">
            <v>Broward</v>
          </cell>
        </row>
        <row r="272">
          <cell r="L272">
            <v>910</v>
          </cell>
          <cell r="M272" t="str">
            <v>Broward</v>
          </cell>
        </row>
        <row r="273">
          <cell r="L273">
            <v>913</v>
          </cell>
          <cell r="M273" t="str">
            <v>Broward</v>
          </cell>
        </row>
        <row r="274">
          <cell r="L274">
            <v>917.01</v>
          </cell>
          <cell r="M274" t="str">
            <v>Broward</v>
          </cell>
        </row>
        <row r="275">
          <cell r="L275">
            <v>919.01</v>
          </cell>
          <cell r="M275" t="str">
            <v>Broward</v>
          </cell>
        </row>
        <row r="276">
          <cell r="L276">
            <v>920</v>
          </cell>
          <cell r="M276" t="str">
            <v>Broward</v>
          </cell>
        </row>
        <row r="277">
          <cell r="L277">
            <v>1001.04</v>
          </cell>
          <cell r="M277" t="str">
            <v>Broward</v>
          </cell>
        </row>
        <row r="278">
          <cell r="L278">
            <v>1001.05</v>
          </cell>
          <cell r="M278" t="str">
            <v>Broward</v>
          </cell>
        </row>
        <row r="279">
          <cell r="L279">
            <v>1103.01</v>
          </cell>
          <cell r="M279" t="str">
            <v>Broward</v>
          </cell>
        </row>
        <row r="280">
          <cell r="L280">
            <v>1103.02</v>
          </cell>
          <cell r="M280" t="str">
            <v>Broward</v>
          </cell>
        </row>
        <row r="281">
          <cell r="L281">
            <v>1103.03</v>
          </cell>
          <cell r="M281" t="str">
            <v>Broward</v>
          </cell>
        </row>
        <row r="282">
          <cell r="L282">
            <v>1103.07</v>
          </cell>
          <cell r="M282" t="str">
            <v>Broward</v>
          </cell>
        </row>
        <row r="283">
          <cell r="L283">
            <v>1103.08</v>
          </cell>
          <cell r="M283" t="str">
            <v>Broward</v>
          </cell>
        </row>
        <row r="284">
          <cell r="L284">
            <v>1103.0899999999999</v>
          </cell>
          <cell r="M284" t="str">
            <v>Broward</v>
          </cell>
        </row>
        <row r="285">
          <cell r="L285">
            <v>1103.1099999999999</v>
          </cell>
          <cell r="M285" t="str">
            <v>Broward</v>
          </cell>
        </row>
        <row r="286">
          <cell r="L286">
            <v>1103.19</v>
          </cell>
          <cell r="M286" t="str">
            <v>Broward</v>
          </cell>
        </row>
        <row r="287">
          <cell r="L287">
            <v>1103.21</v>
          </cell>
          <cell r="M287" t="str">
            <v>Broward</v>
          </cell>
        </row>
        <row r="288">
          <cell r="L288">
            <v>1103.22</v>
          </cell>
          <cell r="M288" t="str">
            <v>Broward</v>
          </cell>
        </row>
        <row r="289">
          <cell r="L289">
            <v>1103.24</v>
          </cell>
          <cell r="M289" t="str">
            <v>Broward</v>
          </cell>
        </row>
        <row r="290">
          <cell r="L290">
            <v>1103.25</v>
          </cell>
          <cell r="M290" t="str">
            <v>Broward</v>
          </cell>
        </row>
        <row r="291">
          <cell r="L291">
            <v>1103.26</v>
          </cell>
          <cell r="M291" t="str">
            <v>Broward</v>
          </cell>
        </row>
        <row r="292">
          <cell r="L292">
            <v>1103.27</v>
          </cell>
          <cell r="M292" t="str">
            <v>Broward</v>
          </cell>
        </row>
        <row r="293">
          <cell r="L293">
            <v>1103.28</v>
          </cell>
          <cell r="M293" t="str">
            <v>Broward</v>
          </cell>
        </row>
        <row r="294">
          <cell r="L294">
            <v>1103.3</v>
          </cell>
          <cell r="M294" t="str">
            <v>Broward</v>
          </cell>
        </row>
        <row r="295">
          <cell r="L295">
            <v>1103.31</v>
          </cell>
          <cell r="M295" t="str">
            <v>Broward</v>
          </cell>
        </row>
        <row r="296">
          <cell r="L296">
            <v>1103.32</v>
          </cell>
          <cell r="M296" t="str">
            <v>Broward</v>
          </cell>
        </row>
        <row r="297">
          <cell r="L297">
            <v>1103.33</v>
          </cell>
          <cell r="M297" t="str">
            <v>Broward</v>
          </cell>
        </row>
        <row r="298">
          <cell r="L298">
            <v>1103.3599999999999</v>
          </cell>
          <cell r="M298" t="str">
            <v>Broward</v>
          </cell>
        </row>
        <row r="299">
          <cell r="L299">
            <v>1103.3699999999999</v>
          </cell>
          <cell r="M299" t="str">
            <v>Broward</v>
          </cell>
        </row>
        <row r="300">
          <cell r="L300">
            <v>1103.3800000000001</v>
          </cell>
          <cell r="M300" t="str">
            <v>Broward</v>
          </cell>
        </row>
        <row r="301">
          <cell r="L301">
            <v>1103.3900000000001</v>
          </cell>
          <cell r="M301" t="str">
            <v>Broward</v>
          </cell>
        </row>
        <row r="302">
          <cell r="L302">
            <v>1103.4000000000001</v>
          </cell>
          <cell r="M302" t="str">
            <v>Broward</v>
          </cell>
        </row>
        <row r="303">
          <cell r="L303">
            <v>1103.42</v>
          </cell>
          <cell r="M303" t="str">
            <v>Broward</v>
          </cell>
        </row>
        <row r="304">
          <cell r="L304">
            <v>1103.43</v>
          </cell>
          <cell r="M304" t="str">
            <v>Broward</v>
          </cell>
        </row>
        <row r="305">
          <cell r="L305">
            <v>1104.02</v>
          </cell>
          <cell r="M305" t="str">
            <v>Broward</v>
          </cell>
        </row>
        <row r="306">
          <cell r="L306">
            <v>1104.03</v>
          </cell>
          <cell r="M306" t="str">
            <v>Broward</v>
          </cell>
        </row>
        <row r="307">
          <cell r="L307">
            <v>1106</v>
          </cell>
          <cell r="M307" t="str">
            <v>Broward</v>
          </cell>
        </row>
        <row r="308">
          <cell r="L308">
            <v>101</v>
          </cell>
          <cell r="M308" t="str">
            <v>Calhoun</v>
          </cell>
        </row>
        <row r="309">
          <cell r="L309">
            <v>103.01</v>
          </cell>
          <cell r="M309" t="str">
            <v>Charlotte</v>
          </cell>
        </row>
        <row r="310">
          <cell r="L310">
            <v>104.01</v>
          </cell>
          <cell r="M310" t="str">
            <v>Charlotte</v>
          </cell>
        </row>
        <row r="311">
          <cell r="L311">
            <v>104.02</v>
          </cell>
          <cell r="M311" t="str">
            <v>Charlotte</v>
          </cell>
        </row>
        <row r="312">
          <cell r="L312">
            <v>104.03</v>
          </cell>
          <cell r="M312" t="str">
            <v>Charlotte</v>
          </cell>
        </row>
        <row r="313">
          <cell r="L313">
            <v>104.04</v>
          </cell>
          <cell r="M313" t="str">
            <v>Charlotte</v>
          </cell>
        </row>
        <row r="314">
          <cell r="L314">
            <v>201.01</v>
          </cell>
          <cell r="M314" t="str">
            <v>Charlotte</v>
          </cell>
        </row>
        <row r="315">
          <cell r="L315">
            <v>201.03</v>
          </cell>
          <cell r="M315" t="str">
            <v>Charlotte</v>
          </cell>
        </row>
        <row r="316">
          <cell r="L316">
            <v>201.04</v>
          </cell>
          <cell r="M316" t="str">
            <v>Charlotte</v>
          </cell>
        </row>
        <row r="317">
          <cell r="L317">
            <v>202.01</v>
          </cell>
          <cell r="M317" t="str">
            <v>Charlotte</v>
          </cell>
        </row>
        <row r="318">
          <cell r="L318">
            <v>202.02</v>
          </cell>
          <cell r="M318" t="str">
            <v>Charlotte</v>
          </cell>
        </row>
        <row r="319">
          <cell r="L319">
            <v>204</v>
          </cell>
          <cell r="M319" t="str">
            <v>Charlotte</v>
          </cell>
        </row>
        <row r="320">
          <cell r="L320">
            <v>205.01</v>
          </cell>
          <cell r="M320" t="str">
            <v>Charlotte</v>
          </cell>
        </row>
        <row r="321">
          <cell r="L321">
            <v>205.02</v>
          </cell>
          <cell r="M321" t="str">
            <v>Charlotte</v>
          </cell>
        </row>
        <row r="322">
          <cell r="L322">
            <v>209</v>
          </cell>
          <cell r="M322" t="str">
            <v>Charlotte</v>
          </cell>
        </row>
        <row r="323">
          <cell r="L323">
            <v>210.01</v>
          </cell>
          <cell r="M323" t="str">
            <v>Charlotte</v>
          </cell>
        </row>
        <row r="324">
          <cell r="L324">
            <v>210.03</v>
          </cell>
          <cell r="M324" t="str">
            <v>Charlotte</v>
          </cell>
        </row>
        <row r="325">
          <cell r="L325">
            <v>304.01</v>
          </cell>
          <cell r="M325" t="str">
            <v>Charlotte</v>
          </cell>
        </row>
        <row r="326">
          <cell r="L326">
            <v>304.02</v>
          </cell>
          <cell r="M326" t="str">
            <v>Charlotte</v>
          </cell>
        </row>
        <row r="327">
          <cell r="L327">
            <v>305.01</v>
          </cell>
          <cell r="M327" t="str">
            <v>Charlotte</v>
          </cell>
        </row>
        <row r="328">
          <cell r="L328">
            <v>305.02999999999997</v>
          </cell>
          <cell r="M328" t="str">
            <v>Charlotte</v>
          </cell>
        </row>
        <row r="329">
          <cell r="L329">
            <v>4501.01</v>
          </cell>
          <cell r="M329" t="str">
            <v>Citrus</v>
          </cell>
        </row>
        <row r="330">
          <cell r="L330">
            <v>4503.0200000000004</v>
          </cell>
          <cell r="M330" t="str">
            <v>Citrus</v>
          </cell>
        </row>
        <row r="331">
          <cell r="L331">
            <v>4503.04</v>
          </cell>
          <cell r="M331" t="str">
            <v>Citrus</v>
          </cell>
        </row>
        <row r="332">
          <cell r="L332">
            <v>4504</v>
          </cell>
          <cell r="M332" t="str">
            <v>Citrus</v>
          </cell>
        </row>
        <row r="333">
          <cell r="L333">
            <v>4505</v>
          </cell>
          <cell r="M333" t="str">
            <v>Citrus</v>
          </cell>
        </row>
        <row r="334">
          <cell r="L334">
            <v>4506.01</v>
          </cell>
          <cell r="M334" t="str">
            <v>Citrus</v>
          </cell>
        </row>
        <row r="335">
          <cell r="L335">
            <v>4507.01</v>
          </cell>
          <cell r="M335" t="str">
            <v>Citrus</v>
          </cell>
        </row>
        <row r="336">
          <cell r="L336">
            <v>4509.01</v>
          </cell>
          <cell r="M336" t="str">
            <v>Citrus</v>
          </cell>
        </row>
        <row r="337">
          <cell r="L337">
            <v>4509.0200000000004</v>
          </cell>
          <cell r="M337" t="str">
            <v>Citrus</v>
          </cell>
        </row>
        <row r="338">
          <cell r="L338">
            <v>4510</v>
          </cell>
          <cell r="M338" t="str">
            <v>Citrus</v>
          </cell>
        </row>
        <row r="339">
          <cell r="L339">
            <v>4511.01</v>
          </cell>
          <cell r="M339" t="str">
            <v>Citrus</v>
          </cell>
        </row>
        <row r="340">
          <cell r="L340">
            <v>4516.01</v>
          </cell>
          <cell r="M340" t="str">
            <v>Citrus</v>
          </cell>
        </row>
        <row r="341">
          <cell r="L341">
            <v>4516.0200000000004</v>
          </cell>
          <cell r="M341" t="str">
            <v>Citrus</v>
          </cell>
        </row>
        <row r="342">
          <cell r="L342">
            <v>4517</v>
          </cell>
          <cell r="M342" t="str">
            <v>Citrus</v>
          </cell>
        </row>
        <row r="343">
          <cell r="L343">
            <v>302.01</v>
          </cell>
          <cell r="M343" t="str">
            <v>Clay</v>
          </cell>
        </row>
        <row r="344">
          <cell r="L344">
            <v>302.02</v>
          </cell>
          <cell r="M344" t="str">
            <v>Clay</v>
          </cell>
        </row>
        <row r="345">
          <cell r="L345">
            <v>302.02999999999997</v>
          </cell>
          <cell r="M345" t="str">
            <v>Clay</v>
          </cell>
        </row>
        <row r="346">
          <cell r="L346">
            <v>303.01</v>
          </cell>
          <cell r="M346" t="str">
            <v>Clay</v>
          </cell>
        </row>
        <row r="347">
          <cell r="L347">
            <v>303.02999999999997</v>
          </cell>
          <cell r="M347" t="str">
            <v>Clay</v>
          </cell>
        </row>
        <row r="348">
          <cell r="L348">
            <v>307.01</v>
          </cell>
          <cell r="M348" t="str">
            <v>Clay</v>
          </cell>
        </row>
        <row r="349">
          <cell r="L349">
            <v>307.02</v>
          </cell>
          <cell r="M349" t="str">
            <v>Clay</v>
          </cell>
        </row>
        <row r="350">
          <cell r="L350">
            <v>307.02999999999997</v>
          </cell>
          <cell r="M350" t="str">
            <v>Clay</v>
          </cell>
        </row>
        <row r="351">
          <cell r="L351">
            <v>308.01</v>
          </cell>
          <cell r="M351" t="str">
            <v>Clay</v>
          </cell>
        </row>
        <row r="352">
          <cell r="L352">
            <v>308.02</v>
          </cell>
          <cell r="M352" t="str">
            <v>Clay</v>
          </cell>
        </row>
        <row r="353">
          <cell r="L353">
            <v>309.02</v>
          </cell>
          <cell r="M353" t="str">
            <v>Clay</v>
          </cell>
        </row>
        <row r="354">
          <cell r="L354">
            <v>309.04000000000002</v>
          </cell>
          <cell r="M354" t="str">
            <v>Clay</v>
          </cell>
        </row>
        <row r="355">
          <cell r="L355">
            <v>311.07</v>
          </cell>
          <cell r="M355" t="str">
            <v>Clay</v>
          </cell>
        </row>
        <row r="356">
          <cell r="L356">
            <v>312</v>
          </cell>
          <cell r="M356" t="str">
            <v>Clay</v>
          </cell>
        </row>
        <row r="357">
          <cell r="L357">
            <v>1.01</v>
          </cell>
          <cell r="M357" t="str">
            <v>Collier</v>
          </cell>
        </row>
        <row r="358">
          <cell r="L358">
            <v>1.02</v>
          </cell>
          <cell r="M358" t="str">
            <v>Collier</v>
          </cell>
        </row>
        <row r="359">
          <cell r="L359">
            <v>2</v>
          </cell>
          <cell r="M359" t="str">
            <v>Collier</v>
          </cell>
        </row>
        <row r="360">
          <cell r="L360">
            <v>3.01</v>
          </cell>
          <cell r="M360" t="str">
            <v>Collier</v>
          </cell>
        </row>
        <row r="361">
          <cell r="L361">
            <v>3.02</v>
          </cell>
          <cell r="M361" t="str">
            <v>Collier</v>
          </cell>
        </row>
        <row r="362">
          <cell r="L362">
            <v>4.01</v>
          </cell>
          <cell r="M362" t="str">
            <v>Collier</v>
          </cell>
        </row>
        <row r="363">
          <cell r="L363">
            <v>4.0199999999999996</v>
          </cell>
          <cell r="M363" t="str">
            <v>Collier</v>
          </cell>
        </row>
        <row r="364">
          <cell r="L364">
            <v>5</v>
          </cell>
          <cell r="M364" t="str">
            <v>Collier</v>
          </cell>
        </row>
        <row r="365">
          <cell r="L365">
            <v>6</v>
          </cell>
          <cell r="M365" t="str">
            <v>Collier</v>
          </cell>
        </row>
        <row r="366">
          <cell r="L366">
            <v>101.02</v>
          </cell>
          <cell r="M366" t="str">
            <v>Collier</v>
          </cell>
        </row>
        <row r="367">
          <cell r="L367">
            <v>101.05</v>
          </cell>
          <cell r="M367" t="str">
            <v>Collier</v>
          </cell>
        </row>
        <row r="368">
          <cell r="L368">
            <v>101.06</v>
          </cell>
          <cell r="M368" t="str">
            <v>Collier</v>
          </cell>
        </row>
        <row r="369">
          <cell r="L369">
            <v>101.07</v>
          </cell>
          <cell r="M369" t="str">
            <v>Collier</v>
          </cell>
        </row>
        <row r="370">
          <cell r="L370">
            <v>101.08</v>
          </cell>
          <cell r="M370" t="str">
            <v>Collier</v>
          </cell>
        </row>
        <row r="371">
          <cell r="L371">
            <v>101.09</v>
          </cell>
          <cell r="M371" t="str">
            <v>Collier</v>
          </cell>
        </row>
        <row r="372">
          <cell r="L372">
            <v>102.05</v>
          </cell>
          <cell r="M372" t="str">
            <v>Collier</v>
          </cell>
        </row>
        <row r="373">
          <cell r="L373">
            <v>102.08</v>
          </cell>
          <cell r="M373" t="str">
            <v>Collier</v>
          </cell>
        </row>
        <row r="374">
          <cell r="L374">
            <v>102.09</v>
          </cell>
          <cell r="M374" t="str">
            <v>Collier</v>
          </cell>
        </row>
        <row r="375">
          <cell r="L375">
            <v>102.1</v>
          </cell>
          <cell r="M375" t="str">
            <v>Collier</v>
          </cell>
        </row>
        <row r="376">
          <cell r="L376">
            <v>102.11</v>
          </cell>
          <cell r="M376" t="str">
            <v>Collier</v>
          </cell>
        </row>
        <row r="377">
          <cell r="L377">
            <v>102.12</v>
          </cell>
          <cell r="M377" t="str">
            <v>Collier</v>
          </cell>
        </row>
        <row r="378">
          <cell r="L378">
            <v>102.13</v>
          </cell>
          <cell r="M378" t="str">
            <v>Collier</v>
          </cell>
        </row>
        <row r="379">
          <cell r="L379">
            <v>102.15</v>
          </cell>
          <cell r="M379" t="str">
            <v>Collier</v>
          </cell>
        </row>
        <row r="380">
          <cell r="L380">
            <v>104.01</v>
          </cell>
          <cell r="M380" t="str">
            <v>Collier</v>
          </cell>
        </row>
        <row r="381">
          <cell r="L381">
            <v>104.05</v>
          </cell>
          <cell r="M381" t="str">
            <v>Collier</v>
          </cell>
        </row>
        <row r="382">
          <cell r="L382">
            <v>104.08</v>
          </cell>
          <cell r="M382" t="str">
            <v>Collier</v>
          </cell>
        </row>
        <row r="383">
          <cell r="L383">
            <v>104.12</v>
          </cell>
          <cell r="M383" t="str">
            <v>Collier</v>
          </cell>
        </row>
        <row r="384">
          <cell r="L384">
            <v>104.13</v>
          </cell>
          <cell r="M384" t="str">
            <v>Collier</v>
          </cell>
        </row>
        <row r="385">
          <cell r="L385">
            <v>104.14</v>
          </cell>
          <cell r="M385" t="str">
            <v>Collier</v>
          </cell>
        </row>
        <row r="386">
          <cell r="L386">
            <v>104.15</v>
          </cell>
          <cell r="M386" t="str">
            <v>Collier</v>
          </cell>
        </row>
        <row r="387">
          <cell r="L387">
            <v>104.16</v>
          </cell>
          <cell r="M387" t="str">
            <v>Collier</v>
          </cell>
        </row>
        <row r="388">
          <cell r="L388">
            <v>104.17</v>
          </cell>
          <cell r="M388" t="str">
            <v>Collier</v>
          </cell>
        </row>
        <row r="389">
          <cell r="L389">
            <v>104.18</v>
          </cell>
          <cell r="M389" t="str">
            <v>Collier</v>
          </cell>
        </row>
        <row r="390">
          <cell r="L390">
            <v>105.09</v>
          </cell>
          <cell r="M390" t="str">
            <v>Collier</v>
          </cell>
        </row>
        <row r="391">
          <cell r="L391">
            <v>106.06</v>
          </cell>
          <cell r="M391" t="str">
            <v>Collier</v>
          </cell>
        </row>
        <row r="392">
          <cell r="L392">
            <v>107.02</v>
          </cell>
          <cell r="M392" t="str">
            <v>Collier</v>
          </cell>
        </row>
        <row r="393">
          <cell r="L393">
            <v>108.01</v>
          </cell>
          <cell r="M393" t="str">
            <v>Collier</v>
          </cell>
        </row>
        <row r="394">
          <cell r="L394">
            <v>109.02</v>
          </cell>
          <cell r="M394" t="str">
            <v>Collier</v>
          </cell>
        </row>
        <row r="395">
          <cell r="L395">
            <v>109.03</v>
          </cell>
          <cell r="M395" t="str">
            <v>Collier</v>
          </cell>
        </row>
        <row r="396">
          <cell r="L396">
            <v>109.04</v>
          </cell>
          <cell r="M396" t="str">
            <v>Collier</v>
          </cell>
        </row>
        <row r="397">
          <cell r="L397">
            <v>109.05</v>
          </cell>
          <cell r="M397" t="str">
            <v>Collier</v>
          </cell>
        </row>
        <row r="398">
          <cell r="L398">
            <v>110.01</v>
          </cell>
          <cell r="M398" t="str">
            <v>Collier</v>
          </cell>
        </row>
        <row r="399">
          <cell r="L399">
            <v>110.02</v>
          </cell>
          <cell r="M399" t="str">
            <v>Collier</v>
          </cell>
        </row>
        <row r="400">
          <cell r="L400">
            <v>111.02</v>
          </cell>
          <cell r="M400" t="str">
            <v>Collier</v>
          </cell>
        </row>
        <row r="401">
          <cell r="L401">
            <v>111.06</v>
          </cell>
          <cell r="M401" t="str">
            <v>Collier</v>
          </cell>
        </row>
        <row r="402">
          <cell r="L402">
            <v>112.01</v>
          </cell>
          <cell r="M402" t="str">
            <v>Collier</v>
          </cell>
        </row>
        <row r="403">
          <cell r="L403">
            <v>112.02</v>
          </cell>
          <cell r="M403" t="str">
            <v>Collier</v>
          </cell>
        </row>
        <row r="404">
          <cell r="L404">
            <v>1102.01</v>
          </cell>
          <cell r="M404" t="str">
            <v>Columbia</v>
          </cell>
        </row>
        <row r="405">
          <cell r="L405">
            <v>1105</v>
          </cell>
          <cell r="M405" t="str">
            <v>Columbia</v>
          </cell>
        </row>
        <row r="406">
          <cell r="L406">
            <v>1106.01</v>
          </cell>
          <cell r="M406" t="str">
            <v>Columbia</v>
          </cell>
        </row>
        <row r="407">
          <cell r="L407">
            <v>1107</v>
          </cell>
          <cell r="M407" t="str">
            <v>Columbia</v>
          </cell>
        </row>
        <row r="408">
          <cell r="L408">
            <v>1108</v>
          </cell>
          <cell r="M408" t="str">
            <v>Columbia</v>
          </cell>
        </row>
        <row r="409">
          <cell r="L409">
            <v>1109.04</v>
          </cell>
          <cell r="M409" t="str">
            <v>Columbia</v>
          </cell>
        </row>
        <row r="410">
          <cell r="L410">
            <v>101.01</v>
          </cell>
          <cell r="M410" t="str">
            <v>DeSoto</v>
          </cell>
        </row>
        <row r="411">
          <cell r="L411">
            <v>101.02</v>
          </cell>
          <cell r="M411" t="str">
            <v>DeSoto</v>
          </cell>
        </row>
        <row r="412">
          <cell r="L412">
            <v>102</v>
          </cell>
          <cell r="M412" t="str">
            <v>DeSoto</v>
          </cell>
        </row>
        <row r="413">
          <cell r="L413">
            <v>104.03</v>
          </cell>
          <cell r="M413" t="str">
            <v>DeSoto</v>
          </cell>
        </row>
        <row r="414">
          <cell r="L414">
            <v>104.04</v>
          </cell>
          <cell r="M414" t="str">
            <v>DeSoto</v>
          </cell>
        </row>
        <row r="415">
          <cell r="L415">
            <v>104.05</v>
          </cell>
          <cell r="M415" t="str">
            <v>DeSoto</v>
          </cell>
        </row>
        <row r="416">
          <cell r="L416">
            <v>104.06</v>
          </cell>
          <cell r="M416" t="str">
            <v>DeSoto</v>
          </cell>
        </row>
        <row r="417">
          <cell r="L417">
            <v>9701.02</v>
          </cell>
          <cell r="M417" t="str">
            <v>Dixie</v>
          </cell>
        </row>
        <row r="418">
          <cell r="L418">
            <v>9702</v>
          </cell>
          <cell r="M418" t="str">
            <v>Dixie</v>
          </cell>
        </row>
        <row r="419">
          <cell r="L419">
            <v>7</v>
          </cell>
          <cell r="M419" t="str">
            <v>Duval</v>
          </cell>
        </row>
        <row r="420">
          <cell r="L420">
            <v>8</v>
          </cell>
          <cell r="M420" t="str">
            <v>Duval</v>
          </cell>
        </row>
        <row r="421">
          <cell r="L421">
            <v>21.01</v>
          </cell>
          <cell r="M421" t="str">
            <v>Duval</v>
          </cell>
        </row>
        <row r="422">
          <cell r="L422">
            <v>21.02</v>
          </cell>
          <cell r="M422" t="str">
            <v>Duval</v>
          </cell>
        </row>
        <row r="423">
          <cell r="L423">
            <v>22</v>
          </cell>
          <cell r="M423" t="str">
            <v>Duval</v>
          </cell>
        </row>
        <row r="424">
          <cell r="L424">
            <v>23</v>
          </cell>
          <cell r="M424" t="str">
            <v>Duval</v>
          </cell>
        </row>
        <row r="425">
          <cell r="L425">
            <v>24</v>
          </cell>
          <cell r="M425" t="str">
            <v>Duval</v>
          </cell>
        </row>
        <row r="426">
          <cell r="L426">
            <v>25.02</v>
          </cell>
          <cell r="M426" t="str">
            <v>Duval</v>
          </cell>
        </row>
        <row r="427">
          <cell r="L427">
            <v>101.02</v>
          </cell>
          <cell r="M427" t="str">
            <v>Duval</v>
          </cell>
        </row>
        <row r="428">
          <cell r="L428">
            <v>101.03</v>
          </cell>
          <cell r="M428" t="str">
            <v>Duval</v>
          </cell>
        </row>
        <row r="429">
          <cell r="L429">
            <v>102.02</v>
          </cell>
          <cell r="M429" t="str">
            <v>Duval</v>
          </cell>
        </row>
        <row r="430">
          <cell r="L430">
            <v>103.04</v>
          </cell>
          <cell r="M430" t="str">
            <v>Duval</v>
          </cell>
        </row>
        <row r="431">
          <cell r="L431">
            <v>106</v>
          </cell>
          <cell r="M431" t="str">
            <v>Duval</v>
          </cell>
        </row>
        <row r="432">
          <cell r="L432">
            <v>119.03</v>
          </cell>
          <cell r="M432" t="str">
            <v>Duval</v>
          </cell>
        </row>
        <row r="433">
          <cell r="L433">
            <v>125</v>
          </cell>
          <cell r="M433" t="str">
            <v>Duval</v>
          </cell>
        </row>
        <row r="434">
          <cell r="L434">
            <v>130</v>
          </cell>
          <cell r="M434" t="str">
            <v>Duval</v>
          </cell>
        </row>
        <row r="435">
          <cell r="L435">
            <v>131</v>
          </cell>
          <cell r="M435" t="str">
            <v>Duval</v>
          </cell>
        </row>
        <row r="436">
          <cell r="L436">
            <v>132</v>
          </cell>
          <cell r="M436" t="str">
            <v>Duval</v>
          </cell>
        </row>
        <row r="437">
          <cell r="L437">
            <v>133</v>
          </cell>
          <cell r="M437" t="str">
            <v>Duval</v>
          </cell>
        </row>
        <row r="438">
          <cell r="L438">
            <v>135.22</v>
          </cell>
          <cell r="M438" t="str">
            <v>Duval</v>
          </cell>
        </row>
        <row r="439">
          <cell r="L439">
            <v>137.21</v>
          </cell>
          <cell r="M439" t="str">
            <v>Duval</v>
          </cell>
        </row>
        <row r="440">
          <cell r="L440">
            <v>137.22999999999999</v>
          </cell>
          <cell r="M440" t="str">
            <v>Duval</v>
          </cell>
        </row>
        <row r="441">
          <cell r="L441">
            <v>137.26</v>
          </cell>
          <cell r="M441" t="str">
            <v>Duval</v>
          </cell>
        </row>
        <row r="442">
          <cell r="L442">
            <v>137.27000000000001</v>
          </cell>
          <cell r="M442" t="str">
            <v>Duval</v>
          </cell>
        </row>
        <row r="443">
          <cell r="L443">
            <v>138</v>
          </cell>
          <cell r="M443" t="str">
            <v>Duval</v>
          </cell>
        </row>
        <row r="444">
          <cell r="L444">
            <v>139.01</v>
          </cell>
          <cell r="M444" t="str">
            <v>Duval</v>
          </cell>
        </row>
        <row r="445">
          <cell r="L445">
            <v>139.02000000000001</v>
          </cell>
          <cell r="M445" t="str">
            <v>Duval</v>
          </cell>
        </row>
        <row r="446">
          <cell r="L446">
            <v>139.05000000000001</v>
          </cell>
          <cell r="M446" t="str">
            <v>Duval</v>
          </cell>
        </row>
        <row r="447">
          <cell r="L447">
            <v>139.06</v>
          </cell>
          <cell r="M447" t="str">
            <v>Duval</v>
          </cell>
        </row>
        <row r="448">
          <cell r="L448">
            <v>140.01</v>
          </cell>
          <cell r="M448" t="str">
            <v>Duval</v>
          </cell>
        </row>
        <row r="449">
          <cell r="L449">
            <v>140.02000000000001</v>
          </cell>
          <cell r="M449" t="str">
            <v>Duval</v>
          </cell>
        </row>
        <row r="450">
          <cell r="L450">
            <v>141.01</v>
          </cell>
          <cell r="M450" t="str">
            <v>Duval</v>
          </cell>
        </row>
        <row r="451">
          <cell r="L451">
            <v>141.02000000000001</v>
          </cell>
          <cell r="M451" t="str">
            <v>Duval</v>
          </cell>
        </row>
        <row r="452">
          <cell r="L452">
            <v>142.02000000000001</v>
          </cell>
          <cell r="M452" t="str">
            <v>Duval</v>
          </cell>
        </row>
        <row r="453">
          <cell r="L453">
            <v>142.03</v>
          </cell>
          <cell r="M453" t="str">
            <v>Duval</v>
          </cell>
        </row>
        <row r="454">
          <cell r="L454">
            <v>142.04</v>
          </cell>
          <cell r="M454" t="str">
            <v>Duval</v>
          </cell>
        </row>
        <row r="455">
          <cell r="L455">
            <v>143.12</v>
          </cell>
          <cell r="M455" t="str">
            <v>Duval</v>
          </cell>
        </row>
        <row r="456">
          <cell r="L456">
            <v>143.26</v>
          </cell>
          <cell r="M456" t="str">
            <v>Duval</v>
          </cell>
        </row>
        <row r="457">
          <cell r="L457">
            <v>143.28</v>
          </cell>
          <cell r="M457" t="str">
            <v>Duval</v>
          </cell>
        </row>
        <row r="458">
          <cell r="L458">
            <v>143.29</v>
          </cell>
          <cell r="M458" t="str">
            <v>Duval</v>
          </cell>
        </row>
        <row r="459">
          <cell r="L459">
            <v>143.30000000000001</v>
          </cell>
          <cell r="M459" t="str">
            <v>Duval</v>
          </cell>
        </row>
        <row r="460">
          <cell r="L460">
            <v>143.31</v>
          </cell>
          <cell r="M460" t="str">
            <v>Duval</v>
          </cell>
        </row>
        <row r="461">
          <cell r="L461">
            <v>143.32</v>
          </cell>
          <cell r="M461" t="str">
            <v>Duval</v>
          </cell>
        </row>
        <row r="462">
          <cell r="L462">
            <v>143.33000000000001</v>
          </cell>
          <cell r="M462" t="str">
            <v>Duval</v>
          </cell>
        </row>
        <row r="463">
          <cell r="L463">
            <v>143.34</v>
          </cell>
          <cell r="M463" t="str">
            <v>Duval</v>
          </cell>
        </row>
        <row r="464">
          <cell r="L464">
            <v>143.35</v>
          </cell>
          <cell r="M464" t="str">
            <v>Duval</v>
          </cell>
        </row>
        <row r="465">
          <cell r="L465">
            <v>143.36000000000001</v>
          </cell>
          <cell r="M465" t="str">
            <v>Duval</v>
          </cell>
        </row>
        <row r="466">
          <cell r="L466">
            <v>143.37</v>
          </cell>
          <cell r="M466" t="str">
            <v>Duval</v>
          </cell>
        </row>
        <row r="467">
          <cell r="L467">
            <v>143.38</v>
          </cell>
          <cell r="M467" t="str">
            <v>Duval</v>
          </cell>
        </row>
        <row r="468">
          <cell r="L468">
            <v>144.01</v>
          </cell>
          <cell r="M468" t="str">
            <v>Duval</v>
          </cell>
        </row>
        <row r="469">
          <cell r="L469">
            <v>144.04</v>
          </cell>
          <cell r="M469" t="str">
            <v>Duval</v>
          </cell>
        </row>
        <row r="470">
          <cell r="L470">
            <v>144.06</v>
          </cell>
          <cell r="M470" t="str">
            <v>Duval</v>
          </cell>
        </row>
        <row r="471">
          <cell r="L471">
            <v>144.08000000000001</v>
          </cell>
          <cell r="M471" t="str">
            <v>Duval</v>
          </cell>
        </row>
        <row r="472">
          <cell r="L472">
            <v>144.09</v>
          </cell>
          <cell r="M472" t="str">
            <v>Duval</v>
          </cell>
        </row>
        <row r="473">
          <cell r="L473">
            <v>144.1</v>
          </cell>
          <cell r="M473" t="str">
            <v>Duval</v>
          </cell>
        </row>
        <row r="474">
          <cell r="L474">
            <v>144.11000000000001</v>
          </cell>
          <cell r="M474" t="str">
            <v>Duval</v>
          </cell>
        </row>
        <row r="475">
          <cell r="L475">
            <v>144.12</v>
          </cell>
          <cell r="M475" t="str">
            <v>Duval</v>
          </cell>
        </row>
        <row r="476">
          <cell r="L476">
            <v>144.13</v>
          </cell>
          <cell r="M476" t="str">
            <v>Duval</v>
          </cell>
        </row>
        <row r="477">
          <cell r="L477">
            <v>146.01</v>
          </cell>
          <cell r="M477" t="str">
            <v>Duval</v>
          </cell>
        </row>
        <row r="478">
          <cell r="L478">
            <v>146.03</v>
          </cell>
          <cell r="M478" t="str">
            <v>Duval</v>
          </cell>
        </row>
        <row r="479">
          <cell r="L479">
            <v>147.01</v>
          </cell>
          <cell r="M479" t="str">
            <v>Duval</v>
          </cell>
        </row>
        <row r="480">
          <cell r="L480">
            <v>147.02000000000001</v>
          </cell>
          <cell r="M480" t="str">
            <v>Duval</v>
          </cell>
        </row>
        <row r="481">
          <cell r="L481">
            <v>150.02000000000001</v>
          </cell>
          <cell r="M481" t="str">
            <v>Duval</v>
          </cell>
        </row>
        <row r="482">
          <cell r="L482">
            <v>156</v>
          </cell>
          <cell r="M482" t="str">
            <v>Duval</v>
          </cell>
        </row>
        <row r="483">
          <cell r="L483">
            <v>159.22</v>
          </cell>
          <cell r="M483" t="str">
            <v>Duval</v>
          </cell>
        </row>
        <row r="484">
          <cell r="L484">
            <v>159.22999999999999</v>
          </cell>
          <cell r="M484" t="str">
            <v>Duval</v>
          </cell>
        </row>
        <row r="485">
          <cell r="L485">
            <v>159.24</v>
          </cell>
          <cell r="M485" t="str">
            <v>Duval</v>
          </cell>
        </row>
        <row r="486">
          <cell r="L486">
            <v>159.25</v>
          </cell>
          <cell r="M486" t="str">
            <v>Duval</v>
          </cell>
        </row>
        <row r="487">
          <cell r="L487">
            <v>159.26</v>
          </cell>
          <cell r="M487" t="str">
            <v>Duval</v>
          </cell>
        </row>
        <row r="488">
          <cell r="L488">
            <v>164</v>
          </cell>
          <cell r="M488" t="str">
            <v>Duval</v>
          </cell>
        </row>
        <row r="489">
          <cell r="L489">
            <v>165</v>
          </cell>
          <cell r="M489" t="str">
            <v>Duval</v>
          </cell>
        </row>
        <row r="490">
          <cell r="L490">
            <v>166.03</v>
          </cell>
          <cell r="M490" t="str">
            <v>Duval</v>
          </cell>
        </row>
        <row r="491">
          <cell r="L491">
            <v>166.04</v>
          </cell>
          <cell r="M491" t="str">
            <v>Duval</v>
          </cell>
        </row>
        <row r="492">
          <cell r="L492">
            <v>167.11</v>
          </cell>
          <cell r="M492" t="str">
            <v>Duval</v>
          </cell>
        </row>
        <row r="493">
          <cell r="L493">
            <v>167.22</v>
          </cell>
          <cell r="M493" t="str">
            <v>Duval</v>
          </cell>
        </row>
        <row r="494">
          <cell r="L494">
            <v>167.25</v>
          </cell>
          <cell r="M494" t="str">
            <v>Duval</v>
          </cell>
        </row>
        <row r="495">
          <cell r="L495">
            <v>167.26</v>
          </cell>
          <cell r="M495" t="str">
            <v>Duval</v>
          </cell>
        </row>
        <row r="496">
          <cell r="L496">
            <v>167.28</v>
          </cell>
          <cell r="M496" t="str">
            <v>Duval</v>
          </cell>
        </row>
        <row r="497">
          <cell r="L497">
            <v>167.29</v>
          </cell>
          <cell r="M497" t="str">
            <v>Duval</v>
          </cell>
        </row>
        <row r="498">
          <cell r="L498">
            <v>168.01</v>
          </cell>
          <cell r="M498" t="str">
            <v>Duval</v>
          </cell>
        </row>
        <row r="499">
          <cell r="L499">
            <v>168.03</v>
          </cell>
          <cell r="M499" t="str">
            <v>Duval</v>
          </cell>
        </row>
        <row r="500">
          <cell r="L500">
            <v>168.04</v>
          </cell>
          <cell r="M500" t="str">
            <v>Duval</v>
          </cell>
        </row>
        <row r="501">
          <cell r="L501">
            <v>168.05</v>
          </cell>
          <cell r="M501" t="str">
            <v>Duval</v>
          </cell>
        </row>
        <row r="502">
          <cell r="L502">
            <v>168.06</v>
          </cell>
          <cell r="M502" t="str">
            <v>Duval</v>
          </cell>
        </row>
        <row r="503">
          <cell r="L503">
            <v>168.07</v>
          </cell>
          <cell r="M503" t="str">
            <v>Duval</v>
          </cell>
        </row>
        <row r="504">
          <cell r="L504">
            <v>171</v>
          </cell>
          <cell r="M504" t="str">
            <v>Duval</v>
          </cell>
        </row>
        <row r="505">
          <cell r="L505">
            <v>173</v>
          </cell>
          <cell r="M505" t="str">
            <v>Duval</v>
          </cell>
        </row>
        <row r="506">
          <cell r="L506">
            <v>1</v>
          </cell>
          <cell r="M506" t="str">
            <v>Escambia</v>
          </cell>
        </row>
        <row r="507">
          <cell r="L507">
            <v>5</v>
          </cell>
          <cell r="M507" t="str">
            <v>Escambia</v>
          </cell>
        </row>
        <row r="508">
          <cell r="L508">
            <v>8</v>
          </cell>
          <cell r="M508" t="str">
            <v>Escambia</v>
          </cell>
        </row>
        <row r="509">
          <cell r="L509">
            <v>9</v>
          </cell>
          <cell r="M509" t="str">
            <v>Escambia</v>
          </cell>
        </row>
        <row r="510">
          <cell r="L510">
            <v>10.01</v>
          </cell>
          <cell r="M510" t="str">
            <v>Escambia</v>
          </cell>
        </row>
        <row r="511">
          <cell r="L511">
            <v>10.02</v>
          </cell>
          <cell r="M511" t="str">
            <v>Escambia</v>
          </cell>
        </row>
        <row r="512">
          <cell r="L512">
            <v>11.01</v>
          </cell>
          <cell r="M512" t="str">
            <v>Escambia</v>
          </cell>
        </row>
        <row r="513">
          <cell r="L513">
            <v>11.03</v>
          </cell>
          <cell r="M513" t="str">
            <v>Escambia</v>
          </cell>
        </row>
        <row r="514">
          <cell r="L514">
            <v>11.04</v>
          </cell>
          <cell r="M514" t="str">
            <v>Escambia</v>
          </cell>
        </row>
        <row r="515">
          <cell r="L515">
            <v>14.01</v>
          </cell>
          <cell r="M515" t="str">
            <v>Escambia</v>
          </cell>
        </row>
        <row r="516">
          <cell r="L516">
            <v>25</v>
          </cell>
          <cell r="M516" t="str">
            <v>Escambia</v>
          </cell>
        </row>
        <row r="517">
          <cell r="L517">
            <v>26.01</v>
          </cell>
          <cell r="M517" t="str">
            <v>Escambia</v>
          </cell>
        </row>
        <row r="518">
          <cell r="L518">
            <v>26.02</v>
          </cell>
          <cell r="M518" t="str">
            <v>Escambia</v>
          </cell>
        </row>
        <row r="519">
          <cell r="L519">
            <v>26.03</v>
          </cell>
          <cell r="M519" t="str">
            <v>Escambia</v>
          </cell>
        </row>
        <row r="520">
          <cell r="L520">
            <v>26.04</v>
          </cell>
          <cell r="M520" t="str">
            <v>Escambia</v>
          </cell>
        </row>
        <row r="521">
          <cell r="L521">
            <v>26.05</v>
          </cell>
          <cell r="M521" t="str">
            <v>Escambia</v>
          </cell>
        </row>
        <row r="522">
          <cell r="L522">
            <v>27.01</v>
          </cell>
          <cell r="M522" t="str">
            <v>Escambia</v>
          </cell>
        </row>
        <row r="523">
          <cell r="L523">
            <v>28.02</v>
          </cell>
          <cell r="M523" t="str">
            <v>Escambia</v>
          </cell>
        </row>
        <row r="524">
          <cell r="L524">
            <v>28.04</v>
          </cell>
          <cell r="M524" t="str">
            <v>Escambia</v>
          </cell>
        </row>
        <row r="525">
          <cell r="L525">
            <v>32.04</v>
          </cell>
          <cell r="M525" t="str">
            <v>Escambia</v>
          </cell>
        </row>
        <row r="526">
          <cell r="L526">
            <v>33.01</v>
          </cell>
          <cell r="M526" t="str">
            <v>Escambia</v>
          </cell>
        </row>
        <row r="527">
          <cell r="L527">
            <v>33.049999999999997</v>
          </cell>
          <cell r="M527" t="str">
            <v>Escambia</v>
          </cell>
        </row>
        <row r="528">
          <cell r="L528">
            <v>33.08</v>
          </cell>
          <cell r="M528" t="str">
            <v>Escambia</v>
          </cell>
        </row>
        <row r="529">
          <cell r="L529">
            <v>33.090000000000003</v>
          </cell>
          <cell r="M529" t="str">
            <v>Escambia</v>
          </cell>
        </row>
        <row r="530">
          <cell r="L530">
            <v>35.03</v>
          </cell>
          <cell r="M530" t="str">
            <v>Escambia</v>
          </cell>
        </row>
        <row r="531">
          <cell r="L531">
            <v>35.06</v>
          </cell>
          <cell r="M531" t="str">
            <v>Escambia</v>
          </cell>
        </row>
        <row r="532">
          <cell r="L532">
            <v>36.03</v>
          </cell>
          <cell r="M532" t="str">
            <v>Escambia</v>
          </cell>
        </row>
        <row r="533">
          <cell r="L533">
            <v>36.08</v>
          </cell>
          <cell r="M533" t="str">
            <v>Escambia</v>
          </cell>
        </row>
        <row r="534">
          <cell r="L534">
            <v>36.090000000000003</v>
          </cell>
          <cell r="M534" t="str">
            <v>Escambia</v>
          </cell>
        </row>
        <row r="535">
          <cell r="L535">
            <v>36.1</v>
          </cell>
          <cell r="M535" t="str">
            <v>Escambia</v>
          </cell>
        </row>
        <row r="536">
          <cell r="L536">
            <v>36.11</v>
          </cell>
          <cell r="M536" t="str">
            <v>Escambia</v>
          </cell>
        </row>
        <row r="537">
          <cell r="L537">
            <v>36.119999999999997</v>
          </cell>
          <cell r="M537" t="str">
            <v>Escambia</v>
          </cell>
        </row>
        <row r="538">
          <cell r="L538">
            <v>36.130000000000003</v>
          </cell>
          <cell r="M538" t="str">
            <v>Escambia</v>
          </cell>
        </row>
        <row r="539">
          <cell r="L539">
            <v>36.14</v>
          </cell>
          <cell r="M539" t="str">
            <v>Escambia</v>
          </cell>
        </row>
        <row r="540">
          <cell r="L540">
            <v>37</v>
          </cell>
          <cell r="M540" t="str">
            <v>Escambia</v>
          </cell>
        </row>
        <row r="541">
          <cell r="L541">
            <v>39</v>
          </cell>
          <cell r="M541" t="str">
            <v>Escambia</v>
          </cell>
        </row>
        <row r="542">
          <cell r="L542">
            <v>601.03</v>
          </cell>
          <cell r="M542" t="str">
            <v>Flagler</v>
          </cell>
        </row>
        <row r="543">
          <cell r="L543">
            <v>601.04999999999995</v>
          </cell>
          <cell r="M543" t="str">
            <v>Flagler</v>
          </cell>
        </row>
        <row r="544">
          <cell r="L544">
            <v>601.05999999999995</v>
          </cell>
          <cell r="M544" t="str">
            <v>Flagler</v>
          </cell>
        </row>
        <row r="545">
          <cell r="L545">
            <v>602.04</v>
          </cell>
          <cell r="M545" t="str">
            <v>Flagler</v>
          </cell>
        </row>
        <row r="546">
          <cell r="L546">
            <v>602.04999999999995</v>
          </cell>
          <cell r="M546" t="str">
            <v>Flagler</v>
          </cell>
        </row>
        <row r="547">
          <cell r="L547">
            <v>602.07000000000005</v>
          </cell>
          <cell r="M547" t="str">
            <v>Flagler</v>
          </cell>
        </row>
        <row r="548">
          <cell r="L548">
            <v>602.08000000000004</v>
          </cell>
          <cell r="M548" t="str">
            <v>Flagler</v>
          </cell>
        </row>
        <row r="549">
          <cell r="L549">
            <v>602.1</v>
          </cell>
          <cell r="M549" t="str">
            <v>Flagler</v>
          </cell>
        </row>
        <row r="550">
          <cell r="L550">
            <v>602.14</v>
          </cell>
          <cell r="M550" t="str">
            <v>Flagler</v>
          </cell>
        </row>
        <row r="551">
          <cell r="L551">
            <v>603.01</v>
          </cell>
          <cell r="M551" t="str">
            <v>Flagler</v>
          </cell>
        </row>
        <row r="552">
          <cell r="L552">
            <v>603.02</v>
          </cell>
          <cell r="M552" t="str">
            <v>Flagler</v>
          </cell>
        </row>
        <row r="553">
          <cell r="L553">
            <v>603.03</v>
          </cell>
          <cell r="M553" t="str">
            <v>Flagler</v>
          </cell>
        </row>
        <row r="554">
          <cell r="L554">
            <v>603.04</v>
          </cell>
          <cell r="M554" t="str">
            <v>Flagler</v>
          </cell>
        </row>
        <row r="555">
          <cell r="L555">
            <v>9702</v>
          </cell>
          <cell r="M555" t="str">
            <v>Franklin</v>
          </cell>
        </row>
        <row r="556">
          <cell r="L556">
            <v>9703.0400000000009</v>
          </cell>
          <cell r="M556" t="str">
            <v>Franklin</v>
          </cell>
        </row>
        <row r="557">
          <cell r="L557">
            <v>201.01</v>
          </cell>
          <cell r="M557" t="str">
            <v>Gadsden</v>
          </cell>
        </row>
        <row r="558">
          <cell r="L558">
            <v>201.02</v>
          </cell>
          <cell r="M558" t="str">
            <v>Gadsden</v>
          </cell>
        </row>
        <row r="559">
          <cell r="L559">
            <v>203</v>
          </cell>
          <cell r="M559" t="str">
            <v>Gadsden</v>
          </cell>
        </row>
        <row r="560">
          <cell r="L560">
            <v>205</v>
          </cell>
          <cell r="M560" t="str">
            <v>Gadsden</v>
          </cell>
        </row>
        <row r="561">
          <cell r="L561">
            <v>206</v>
          </cell>
          <cell r="M561" t="str">
            <v>Gadsden</v>
          </cell>
        </row>
        <row r="562">
          <cell r="L562">
            <v>9502.01</v>
          </cell>
          <cell r="M562" t="str">
            <v>Gilchrist</v>
          </cell>
        </row>
        <row r="563">
          <cell r="L563">
            <v>9502.02</v>
          </cell>
          <cell r="M563" t="str">
            <v>Gilchrist</v>
          </cell>
        </row>
        <row r="564">
          <cell r="L564">
            <v>9502.0300000000007</v>
          </cell>
          <cell r="M564" t="str">
            <v>Gilchrist</v>
          </cell>
        </row>
        <row r="565">
          <cell r="L565">
            <v>9502.0400000000009</v>
          </cell>
          <cell r="M565" t="str">
            <v>Gilchrist</v>
          </cell>
        </row>
        <row r="566">
          <cell r="L566">
            <v>1</v>
          </cell>
          <cell r="M566" t="str">
            <v>Glades</v>
          </cell>
        </row>
        <row r="567">
          <cell r="L567">
            <v>9602</v>
          </cell>
          <cell r="M567" t="str">
            <v>Gulf</v>
          </cell>
        </row>
        <row r="568">
          <cell r="L568">
            <v>9603</v>
          </cell>
          <cell r="M568" t="str">
            <v>Gulf</v>
          </cell>
        </row>
        <row r="569">
          <cell r="L569">
            <v>9701.01</v>
          </cell>
          <cell r="M569" t="str">
            <v>Hardee</v>
          </cell>
        </row>
        <row r="570">
          <cell r="L570">
            <v>9701.02</v>
          </cell>
          <cell r="M570" t="str">
            <v>Hardee</v>
          </cell>
        </row>
        <row r="571">
          <cell r="L571">
            <v>9702.02</v>
          </cell>
          <cell r="M571" t="str">
            <v>Hardee</v>
          </cell>
        </row>
        <row r="572">
          <cell r="L572">
            <v>9703</v>
          </cell>
          <cell r="M572" t="str">
            <v>Hardee</v>
          </cell>
        </row>
        <row r="573">
          <cell r="L573">
            <v>1</v>
          </cell>
          <cell r="M573" t="str">
            <v>Hendry</v>
          </cell>
        </row>
        <row r="574">
          <cell r="L574">
            <v>4.01</v>
          </cell>
          <cell r="M574" t="str">
            <v>Hendry</v>
          </cell>
        </row>
        <row r="575">
          <cell r="L575">
            <v>4.0199999999999996</v>
          </cell>
          <cell r="M575" t="str">
            <v>Hendry</v>
          </cell>
        </row>
        <row r="576">
          <cell r="L576">
            <v>402.01</v>
          </cell>
          <cell r="M576" t="str">
            <v>Hernando</v>
          </cell>
        </row>
        <row r="577">
          <cell r="L577">
            <v>402.02</v>
          </cell>
          <cell r="M577" t="str">
            <v>Hernando</v>
          </cell>
        </row>
        <row r="578">
          <cell r="L578">
            <v>403.01</v>
          </cell>
          <cell r="M578" t="str">
            <v>Hernando</v>
          </cell>
        </row>
        <row r="579">
          <cell r="L579">
            <v>403.02</v>
          </cell>
          <cell r="M579" t="str">
            <v>Hernando</v>
          </cell>
        </row>
        <row r="580">
          <cell r="L580">
            <v>403.03</v>
          </cell>
          <cell r="M580" t="str">
            <v>Hernando</v>
          </cell>
        </row>
        <row r="581">
          <cell r="L581">
            <v>407.02</v>
          </cell>
          <cell r="M581" t="str">
            <v>Hernando</v>
          </cell>
        </row>
        <row r="582">
          <cell r="L582">
            <v>409.05</v>
          </cell>
          <cell r="M582" t="str">
            <v>Hernando</v>
          </cell>
        </row>
        <row r="583">
          <cell r="L583">
            <v>409.06</v>
          </cell>
          <cell r="M583" t="str">
            <v>Hernando</v>
          </cell>
        </row>
        <row r="584">
          <cell r="L584">
            <v>409.07</v>
          </cell>
          <cell r="M584" t="str">
            <v>Hernando</v>
          </cell>
        </row>
        <row r="585">
          <cell r="L585">
            <v>409.08</v>
          </cell>
          <cell r="M585" t="str">
            <v>Hernando</v>
          </cell>
        </row>
        <row r="586">
          <cell r="L586">
            <v>409.09</v>
          </cell>
          <cell r="M586" t="str">
            <v>Hernando</v>
          </cell>
        </row>
        <row r="587">
          <cell r="L587">
            <v>409.1</v>
          </cell>
          <cell r="M587" t="str">
            <v>Hernando</v>
          </cell>
        </row>
        <row r="588">
          <cell r="L588">
            <v>409.11</v>
          </cell>
          <cell r="M588" t="str">
            <v>Hernando</v>
          </cell>
        </row>
        <row r="589">
          <cell r="L589">
            <v>410.04</v>
          </cell>
          <cell r="M589" t="str">
            <v>Hernando</v>
          </cell>
        </row>
        <row r="590">
          <cell r="L590">
            <v>410.05</v>
          </cell>
          <cell r="M590" t="str">
            <v>Hernando</v>
          </cell>
        </row>
        <row r="591">
          <cell r="L591">
            <v>410.06</v>
          </cell>
          <cell r="M591" t="str">
            <v>Hernando</v>
          </cell>
        </row>
        <row r="592">
          <cell r="L592">
            <v>411.04</v>
          </cell>
          <cell r="M592" t="str">
            <v>Hernando</v>
          </cell>
        </row>
        <row r="593">
          <cell r="L593">
            <v>411.06</v>
          </cell>
          <cell r="M593" t="str">
            <v>Hernando</v>
          </cell>
        </row>
        <row r="594">
          <cell r="L594">
            <v>412.01</v>
          </cell>
          <cell r="M594" t="str">
            <v>Hernando</v>
          </cell>
        </row>
        <row r="595">
          <cell r="L595">
            <v>412.03</v>
          </cell>
          <cell r="M595" t="str">
            <v>Hernando</v>
          </cell>
        </row>
        <row r="596">
          <cell r="L596">
            <v>413.03</v>
          </cell>
          <cell r="M596" t="str">
            <v>Hernando</v>
          </cell>
        </row>
        <row r="597">
          <cell r="L597">
            <v>413.05</v>
          </cell>
          <cell r="M597" t="str">
            <v>Hernando</v>
          </cell>
        </row>
        <row r="598">
          <cell r="L598">
            <v>414.02</v>
          </cell>
          <cell r="M598" t="str">
            <v>Hernando</v>
          </cell>
        </row>
        <row r="599">
          <cell r="L599">
            <v>415.01</v>
          </cell>
          <cell r="M599" t="str">
            <v>Hernando</v>
          </cell>
        </row>
        <row r="600">
          <cell r="L600">
            <v>415.02</v>
          </cell>
          <cell r="M600" t="str">
            <v>Hernando</v>
          </cell>
        </row>
        <row r="601">
          <cell r="L601">
            <v>416</v>
          </cell>
          <cell r="M601" t="str">
            <v>Hernando</v>
          </cell>
        </row>
        <row r="602">
          <cell r="L602">
            <v>9601.01</v>
          </cell>
          <cell r="M602" t="str">
            <v>Highlands</v>
          </cell>
        </row>
        <row r="603">
          <cell r="L603">
            <v>9604</v>
          </cell>
          <cell r="M603" t="str">
            <v>Highlands</v>
          </cell>
        </row>
        <row r="604">
          <cell r="L604">
            <v>9605.02</v>
          </cell>
          <cell r="M604" t="str">
            <v>Highlands</v>
          </cell>
        </row>
        <row r="605">
          <cell r="L605">
            <v>9606.01</v>
          </cell>
          <cell r="M605" t="str">
            <v>Highlands</v>
          </cell>
        </row>
        <row r="606">
          <cell r="L606">
            <v>9606.02</v>
          </cell>
          <cell r="M606" t="str">
            <v>Highlands</v>
          </cell>
        </row>
        <row r="607">
          <cell r="L607">
            <v>9607</v>
          </cell>
          <cell r="M607" t="str">
            <v>Highlands</v>
          </cell>
        </row>
        <row r="608">
          <cell r="L608">
            <v>9610</v>
          </cell>
          <cell r="M608" t="str">
            <v>Highlands</v>
          </cell>
        </row>
        <row r="609">
          <cell r="L609">
            <v>9613.01</v>
          </cell>
          <cell r="M609" t="str">
            <v>Highlands</v>
          </cell>
        </row>
        <row r="610">
          <cell r="L610">
            <v>9613.02</v>
          </cell>
          <cell r="M610" t="str">
            <v>Highlands</v>
          </cell>
        </row>
        <row r="611">
          <cell r="L611">
            <v>9614</v>
          </cell>
          <cell r="M611" t="str">
            <v>Highlands</v>
          </cell>
        </row>
        <row r="612">
          <cell r="L612">
            <v>9616.01</v>
          </cell>
          <cell r="M612" t="str">
            <v>Highlands</v>
          </cell>
        </row>
        <row r="613">
          <cell r="L613">
            <v>9616.02</v>
          </cell>
          <cell r="M613" t="str">
            <v>Highlands</v>
          </cell>
        </row>
        <row r="614">
          <cell r="L614">
            <v>5</v>
          </cell>
          <cell r="M614" t="str">
            <v>Hillsborough</v>
          </cell>
        </row>
        <row r="615">
          <cell r="L615">
            <v>11</v>
          </cell>
          <cell r="M615" t="str">
            <v>Hillsborough</v>
          </cell>
        </row>
        <row r="616">
          <cell r="L616">
            <v>15</v>
          </cell>
          <cell r="M616" t="str">
            <v>Hillsborough</v>
          </cell>
        </row>
        <row r="617">
          <cell r="L617">
            <v>16</v>
          </cell>
          <cell r="M617" t="str">
            <v>Hillsborough</v>
          </cell>
        </row>
        <row r="618">
          <cell r="L618">
            <v>17</v>
          </cell>
          <cell r="M618" t="str">
            <v>Hillsborough</v>
          </cell>
        </row>
        <row r="619">
          <cell r="L619">
            <v>22</v>
          </cell>
          <cell r="M619" t="str">
            <v>Hillsborough</v>
          </cell>
        </row>
        <row r="620">
          <cell r="L620">
            <v>23</v>
          </cell>
          <cell r="M620" t="str">
            <v>Hillsborough</v>
          </cell>
        </row>
        <row r="621">
          <cell r="L621">
            <v>28</v>
          </cell>
          <cell r="M621" t="str">
            <v>Hillsborough</v>
          </cell>
        </row>
        <row r="622">
          <cell r="L622">
            <v>46</v>
          </cell>
          <cell r="M622" t="str">
            <v>Hillsborough</v>
          </cell>
        </row>
        <row r="623">
          <cell r="L623">
            <v>47</v>
          </cell>
          <cell r="M623" t="str">
            <v>Hillsborough</v>
          </cell>
        </row>
        <row r="624">
          <cell r="L624">
            <v>49</v>
          </cell>
          <cell r="M624" t="str">
            <v>Hillsborough</v>
          </cell>
        </row>
        <row r="625">
          <cell r="L625">
            <v>51.01</v>
          </cell>
          <cell r="M625" t="str">
            <v>Hillsborough</v>
          </cell>
        </row>
        <row r="626">
          <cell r="L626">
            <v>51.02</v>
          </cell>
          <cell r="M626" t="str">
            <v>Hillsborough</v>
          </cell>
        </row>
        <row r="627">
          <cell r="L627">
            <v>53.01</v>
          </cell>
          <cell r="M627" t="str">
            <v>Hillsborough</v>
          </cell>
        </row>
        <row r="628">
          <cell r="L628">
            <v>54.01</v>
          </cell>
          <cell r="M628" t="str">
            <v>Hillsborough</v>
          </cell>
        </row>
        <row r="629">
          <cell r="L629">
            <v>55</v>
          </cell>
          <cell r="M629" t="str">
            <v>Hillsborough</v>
          </cell>
        </row>
        <row r="630">
          <cell r="L630">
            <v>57</v>
          </cell>
          <cell r="M630" t="str">
            <v>Hillsborough</v>
          </cell>
        </row>
        <row r="631">
          <cell r="L631">
            <v>58</v>
          </cell>
          <cell r="M631" t="str">
            <v>Hillsborough</v>
          </cell>
        </row>
        <row r="632">
          <cell r="L632">
            <v>59</v>
          </cell>
          <cell r="M632" t="str">
            <v>Hillsborough</v>
          </cell>
        </row>
        <row r="633">
          <cell r="L633">
            <v>60</v>
          </cell>
          <cell r="M633" t="str">
            <v>Hillsborough</v>
          </cell>
        </row>
        <row r="634">
          <cell r="L634">
            <v>61.01</v>
          </cell>
          <cell r="M634" t="str">
            <v>Hillsborough</v>
          </cell>
        </row>
        <row r="635">
          <cell r="L635">
            <v>61.03</v>
          </cell>
          <cell r="M635" t="str">
            <v>Hillsborough</v>
          </cell>
        </row>
        <row r="636">
          <cell r="L636">
            <v>62</v>
          </cell>
          <cell r="M636" t="str">
            <v>Hillsborough</v>
          </cell>
        </row>
        <row r="637">
          <cell r="L637">
            <v>63</v>
          </cell>
          <cell r="M637" t="str">
            <v>Hillsborough</v>
          </cell>
        </row>
        <row r="638">
          <cell r="L638">
            <v>64</v>
          </cell>
          <cell r="M638" t="str">
            <v>Hillsborough</v>
          </cell>
        </row>
        <row r="639">
          <cell r="L639">
            <v>65.010000000000005</v>
          </cell>
          <cell r="M639" t="str">
            <v>Hillsborough</v>
          </cell>
        </row>
        <row r="640">
          <cell r="L640">
            <v>66</v>
          </cell>
          <cell r="M640" t="str">
            <v>Hillsborough</v>
          </cell>
        </row>
        <row r="641">
          <cell r="L641">
            <v>67</v>
          </cell>
          <cell r="M641" t="str">
            <v>Hillsborough</v>
          </cell>
        </row>
        <row r="642">
          <cell r="L642">
            <v>68.010000000000005</v>
          </cell>
          <cell r="M642" t="str">
            <v>Hillsborough</v>
          </cell>
        </row>
        <row r="643">
          <cell r="L643">
            <v>68.02</v>
          </cell>
          <cell r="M643" t="str">
            <v>Hillsborough</v>
          </cell>
        </row>
        <row r="644">
          <cell r="L644">
            <v>69</v>
          </cell>
          <cell r="M644" t="str">
            <v>Hillsborough</v>
          </cell>
        </row>
        <row r="645">
          <cell r="L645">
            <v>71.02</v>
          </cell>
          <cell r="M645" t="str">
            <v>Hillsborough</v>
          </cell>
        </row>
        <row r="646">
          <cell r="L646">
            <v>71.03</v>
          </cell>
          <cell r="M646" t="str">
            <v>Hillsborough</v>
          </cell>
        </row>
        <row r="647">
          <cell r="L647">
            <v>72</v>
          </cell>
          <cell r="M647" t="str">
            <v>Hillsborough</v>
          </cell>
        </row>
        <row r="648">
          <cell r="L648">
            <v>101.06</v>
          </cell>
          <cell r="M648" t="str">
            <v>Hillsborough</v>
          </cell>
        </row>
        <row r="649">
          <cell r="L649">
            <v>101.08</v>
          </cell>
          <cell r="M649" t="str">
            <v>Hillsborough</v>
          </cell>
        </row>
        <row r="650">
          <cell r="L650">
            <v>102.04</v>
          </cell>
          <cell r="M650" t="str">
            <v>Hillsborough</v>
          </cell>
        </row>
        <row r="651">
          <cell r="L651">
            <v>102.05</v>
          </cell>
          <cell r="M651" t="str">
            <v>Hillsborough</v>
          </cell>
        </row>
        <row r="652">
          <cell r="L652">
            <v>102.09</v>
          </cell>
          <cell r="M652" t="str">
            <v>Hillsborough</v>
          </cell>
        </row>
        <row r="653">
          <cell r="L653">
            <v>102.1</v>
          </cell>
          <cell r="M653" t="str">
            <v>Hillsborough</v>
          </cell>
        </row>
        <row r="654">
          <cell r="L654">
            <v>102.11</v>
          </cell>
          <cell r="M654" t="str">
            <v>Hillsborough</v>
          </cell>
        </row>
        <row r="655">
          <cell r="L655">
            <v>102.12</v>
          </cell>
          <cell r="M655" t="str">
            <v>Hillsborough</v>
          </cell>
        </row>
        <row r="656">
          <cell r="L656">
            <v>104.01</v>
          </cell>
          <cell r="M656" t="str">
            <v>Hillsborough</v>
          </cell>
        </row>
        <row r="657">
          <cell r="L657">
            <v>106</v>
          </cell>
          <cell r="M657" t="str">
            <v>Hillsborough</v>
          </cell>
        </row>
        <row r="658">
          <cell r="L658">
            <v>107.01</v>
          </cell>
          <cell r="M658" t="str">
            <v>Hillsborough</v>
          </cell>
        </row>
        <row r="659">
          <cell r="L659">
            <v>107.02</v>
          </cell>
          <cell r="M659" t="str">
            <v>Hillsborough</v>
          </cell>
        </row>
        <row r="660">
          <cell r="L660">
            <v>108.1</v>
          </cell>
          <cell r="M660" t="str">
            <v>Hillsborough</v>
          </cell>
        </row>
        <row r="661">
          <cell r="L661">
            <v>108.11</v>
          </cell>
          <cell r="M661" t="str">
            <v>Hillsborough</v>
          </cell>
        </row>
        <row r="662">
          <cell r="L662">
            <v>110.05</v>
          </cell>
          <cell r="M662" t="str">
            <v>Hillsborough</v>
          </cell>
        </row>
        <row r="663">
          <cell r="L663">
            <v>110.06</v>
          </cell>
          <cell r="M663" t="str">
            <v>Hillsborough</v>
          </cell>
        </row>
        <row r="664">
          <cell r="L664">
            <v>110.07</v>
          </cell>
          <cell r="M664" t="str">
            <v>Hillsborough</v>
          </cell>
        </row>
        <row r="665">
          <cell r="L665">
            <v>110.08</v>
          </cell>
          <cell r="M665" t="str">
            <v>Hillsborough</v>
          </cell>
        </row>
        <row r="666">
          <cell r="L666">
            <v>110.12</v>
          </cell>
          <cell r="M666" t="str">
            <v>Hillsborough</v>
          </cell>
        </row>
        <row r="667">
          <cell r="L667">
            <v>110.13</v>
          </cell>
          <cell r="M667" t="str">
            <v>Hillsborough</v>
          </cell>
        </row>
        <row r="668">
          <cell r="L668">
            <v>110.14</v>
          </cell>
          <cell r="M668" t="str">
            <v>Hillsborough</v>
          </cell>
        </row>
        <row r="669">
          <cell r="L669">
            <v>110.15</v>
          </cell>
          <cell r="M669" t="str">
            <v>Hillsborough</v>
          </cell>
        </row>
        <row r="670">
          <cell r="L670">
            <v>110.16</v>
          </cell>
          <cell r="M670" t="str">
            <v>Hillsborough</v>
          </cell>
        </row>
        <row r="671">
          <cell r="L671">
            <v>111.03</v>
          </cell>
          <cell r="M671" t="str">
            <v>Hillsborough</v>
          </cell>
        </row>
        <row r="672">
          <cell r="L672">
            <v>111.06</v>
          </cell>
          <cell r="M672" t="str">
            <v>Hillsborough</v>
          </cell>
        </row>
        <row r="673">
          <cell r="L673">
            <v>111.07</v>
          </cell>
          <cell r="M673" t="str">
            <v>Hillsborough</v>
          </cell>
        </row>
        <row r="674">
          <cell r="L674">
            <v>111.08</v>
          </cell>
          <cell r="M674" t="str">
            <v>Hillsborough</v>
          </cell>
        </row>
        <row r="675">
          <cell r="L675">
            <v>111.09</v>
          </cell>
          <cell r="M675" t="str">
            <v>Hillsborough</v>
          </cell>
        </row>
        <row r="676">
          <cell r="L676">
            <v>112.03</v>
          </cell>
          <cell r="M676" t="str">
            <v>Hillsborough</v>
          </cell>
        </row>
        <row r="677">
          <cell r="L677">
            <v>112.05</v>
          </cell>
          <cell r="M677" t="str">
            <v>Hillsborough</v>
          </cell>
        </row>
        <row r="678">
          <cell r="L678">
            <v>113.01</v>
          </cell>
          <cell r="M678" t="str">
            <v>Hillsborough</v>
          </cell>
        </row>
        <row r="679">
          <cell r="L679">
            <v>113.03</v>
          </cell>
          <cell r="M679" t="str">
            <v>Hillsborough</v>
          </cell>
        </row>
        <row r="680">
          <cell r="L680">
            <v>113.04</v>
          </cell>
          <cell r="M680" t="str">
            <v>Hillsborough</v>
          </cell>
        </row>
        <row r="681">
          <cell r="L681">
            <v>114.07</v>
          </cell>
          <cell r="M681" t="str">
            <v>Hillsborough</v>
          </cell>
        </row>
        <row r="682">
          <cell r="L682">
            <v>114.08</v>
          </cell>
          <cell r="M682" t="str">
            <v>Hillsborough</v>
          </cell>
        </row>
        <row r="683">
          <cell r="L683">
            <v>114.09</v>
          </cell>
          <cell r="M683" t="str">
            <v>Hillsborough</v>
          </cell>
        </row>
        <row r="684">
          <cell r="L684">
            <v>114.1</v>
          </cell>
          <cell r="M684" t="str">
            <v>Hillsborough</v>
          </cell>
        </row>
        <row r="685">
          <cell r="L685">
            <v>114.11</v>
          </cell>
          <cell r="M685" t="str">
            <v>Hillsborough</v>
          </cell>
        </row>
        <row r="686">
          <cell r="L686">
            <v>114.12</v>
          </cell>
          <cell r="M686" t="str">
            <v>Hillsborough</v>
          </cell>
        </row>
        <row r="687">
          <cell r="L687">
            <v>114.13</v>
          </cell>
          <cell r="M687" t="str">
            <v>Hillsborough</v>
          </cell>
        </row>
        <row r="688">
          <cell r="L688">
            <v>114.14</v>
          </cell>
          <cell r="M688" t="str">
            <v>Hillsborough</v>
          </cell>
        </row>
        <row r="689">
          <cell r="L689">
            <v>114.15</v>
          </cell>
          <cell r="M689" t="str">
            <v>Hillsborough</v>
          </cell>
        </row>
        <row r="690">
          <cell r="L690">
            <v>114.16</v>
          </cell>
          <cell r="M690" t="str">
            <v>Hillsborough</v>
          </cell>
        </row>
        <row r="691">
          <cell r="L691">
            <v>114.17</v>
          </cell>
          <cell r="M691" t="str">
            <v>Hillsborough</v>
          </cell>
        </row>
        <row r="692">
          <cell r="L692">
            <v>114.18</v>
          </cell>
          <cell r="M692" t="str">
            <v>Hillsborough</v>
          </cell>
        </row>
        <row r="693">
          <cell r="L693">
            <v>115.04</v>
          </cell>
          <cell r="M693" t="str">
            <v>Hillsborough</v>
          </cell>
        </row>
        <row r="694">
          <cell r="L694">
            <v>115.06</v>
          </cell>
          <cell r="M694" t="str">
            <v>Hillsborough</v>
          </cell>
        </row>
        <row r="695">
          <cell r="L695">
            <v>115.07</v>
          </cell>
          <cell r="M695" t="str">
            <v>Hillsborough</v>
          </cell>
        </row>
        <row r="696">
          <cell r="L696">
            <v>115.09</v>
          </cell>
          <cell r="M696" t="str">
            <v>Hillsborough</v>
          </cell>
        </row>
        <row r="697">
          <cell r="L697">
            <v>115.1</v>
          </cell>
          <cell r="M697" t="str">
            <v>Hillsborough</v>
          </cell>
        </row>
        <row r="698">
          <cell r="L698">
            <v>115.12</v>
          </cell>
          <cell r="M698" t="str">
            <v>Hillsborough</v>
          </cell>
        </row>
        <row r="699">
          <cell r="L699">
            <v>115.14</v>
          </cell>
          <cell r="M699" t="str">
            <v>Hillsborough</v>
          </cell>
        </row>
        <row r="700">
          <cell r="L700">
            <v>115.15</v>
          </cell>
          <cell r="M700" t="str">
            <v>Hillsborough</v>
          </cell>
        </row>
        <row r="701">
          <cell r="L701">
            <v>115.16</v>
          </cell>
          <cell r="M701" t="str">
            <v>Hillsborough</v>
          </cell>
        </row>
        <row r="702">
          <cell r="L702">
            <v>115.17</v>
          </cell>
          <cell r="M702" t="str">
            <v>Hillsborough</v>
          </cell>
        </row>
        <row r="703">
          <cell r="L703">
            <v>115.18</v>
          </cell>
          <cell r="M703" t="str">
            <v>Hillsborough</v>
          </cell>
        </row>
        <row r="704">
          <cell r="L704">
            <v>115.19</v>
          </cell>
          <cell r="M704" t="str">
            <v>Hillsborough</v>
          </cell>
        </row>
        <row r="705">
          <cell r="L705">
            <v>115.2</v>
          </cell>
          <cell r="M705" t="str">
            <v>Hillsborough</v>
          </cell>
        </row>
        <row r="706">
          <cell r="L706">
            <v>115.21</v>
          </cell>
          <cell r="M706" t="str">
            <v>Hillsborough</v>
          </cell>
        </row>
        <row r="707">
          <cell r="L707">
            <v>115.22</v>
          </cell>
          <cell r="M707" t="str">
            <v>Hillsborough</v>
          </cell>
        </row>
        <row r="708">
          <cell r="L708">
            <v>115.23</v>
          </cell>
          <cell r="M708" t="str">
            <v>Hillsborough</v>
          </cell>
        </row>
        <row r="709">
          <cell r="L709">
            <v>115.24</v>
          </cell>
          <cell r="M709" t="str">
            <v>Hillsborough</v>
          </cell>
        </row>
        <row r="710">
          <cell r="L710">
            <v>116.06</v>
          </cell>
          <cell r="M710" t="str">
            <v>Hillsborough</v>
          </cell>
        </row>
        <row r="711">
          <cell r="L711">
            <v>116.08</v>
          </cell>
          <cell r="M711" t="str">
            <v>Hillsborough</v>
          </cell>
        </row>
        <row r="712">
          <cell r="L712">
            <v>116.12</v>
          </cell>
          <cell r="M712" t="str">
            <v>Hillsborough</v>
          </cell>
        </row>
        <row r="713">
          <cell r="L713">
            <v>117.06</v>
          </cell>
          <cell r="M713" t="str">
            <v>Hillsborough</v>
          </cell>
        </row>
        <row r="714">
          <cell r="L714">
            <v>117.08</v>
          </cell>
          <cell r="M714" t="str">
            <v>Hillsborough</v>
          </cell>
        </row>
        <row r="715">
          <cell r="L715">
            <v>117.09</v>
          </cell>
          <cell r="M715" t="str">
            <v>Hillsborough</v>
          </cell>
        </row>
        <row r="716">
          <cell r="L716">
            <v>117.1</v>
          </cell>
          <cell r="M716" t="str">
            <v>Hillsborough</v>
          </cell>
        </row>
        <row r="717">
          <cell r="L717">
            <v>117.12</v>
          </cell>
          <cell r="M717" t="str">
            <v>Hillsborough</v>
          </cell>
        </row>
        <row r="718">
          <cell r="L718">
            <v>121.08</v>
          </cell>
          <cell r="M718" t="str">
            <v>Hillsborough</v>
          </cell>
        </row>
        <row r="719">
          <cell r="L719">
            <v>122.06</v>
          </cell>
          <cell r="M719" t="str">
            <v>Hillsborough</v>
          </cell>
        </row>
        <row r="720">
          <cell r="L720">
            <v>122.07</v>
          </cell>
          <cell r="M720" t="str">
            <v>Hillsborough</v>
          </cell>
        </row>
        <row r="721">
          <cell r="L721">
            <v>122.08</v>
          </cell>
          <cell r="M721" t="str">
            <v>Hillsborough</v>
          </cell>
        </row>
        <row r="722">
          <cell r="L722">
            <v>122.09</v>
          </cell>
          <cell r="M722" t="str">
            <v>Hillsborough</v>
          </cell>
        </row>
        <row r="723">
          <cell r="L723">
            <v>122.12</v>
          </cell>
          <cell r="M723" t="str">
            <v>Hillsborough</v>
          </cell>
        </row>
        <row r="724">
          <cell r="L724">
            <v>122.13</v>
          </cell>
          <cell r="M724" t="str">
            <v>Hillsborough</v>
          </cell>
        </row>
        <row r="725">
          <cell r="L725">
            <v>125.03</v>
          </cell>
          <cell r="M725" t="str">
            <v>Hillsborough</v>
          </cell>
        </row>
        <row r="726">
          <cell r="L726">
            <v>130.01</v>
          </cell>
          <cell r="M726" t="str">
            <v>Hillsborough</v>
          </cell>
        </row>
        <row r="727">
          <cell r="L727">
            <v>130.04</v>
          </cell>
          <cell r="M727" t="str">
            <v>Hillsborough</v>
          </cell>
        </row>
        <row r="728">
          <cell r="L728">
            <v>132.03</v>
          </cell>
          <cell r="M728" t="str">
            <v>Hillsborough</v>
          </cell>
        </row>
        <row r="729">
          <cell r="L729">
            <v>132.05000000000001</v>
          </cell>
          <cell r="M729" t="str">
            <v>Hillsborough</v>
          </cell>
        </row>
        <row r="730">
          <cell r="L730">
            <v>132.06</v>
          </cell>
          <cell r="M730" t="str">
            <v>Hillsborough</v>
          </cell>
        </row>
        <row r="731">
          <cell r="L731">
            <v>132.07</v>
          </cell>
          <cell r="M731" t="str">
            <v>Hillsborough</v>
          </cell>
        </row>
        <row r="732">
          <cell r="L732">
            <v>132.08000000000001</v>
          </cell>
          <cell r="M732" t="str">
            <v>Hillsborough</v>
          </cell>
        </row>
        <row r="733">
          <cell r="L733">
            <v>133.05000000000001</v>
          </cell>
          <cell r="M733" t="str">
            <v>Hillsborough</v>
          </cell>
        </row>
        <row r="734">
          <cell r="L734">
            <v>133.07</v>
          </cell>
          <cell r="M734" t="str">
            <v>Hillsborough</v>
          </cell>
        </row>
        <row r="735">
          <cell r="L735">
            <v>133.1</v>
          </cell>
          <cell r="M735" t="str">
            <v>Hillsborough</v>
          </cell>
        </row>
        <row r="736">
          <cell r="L736">
            <v>133.11000000000001</v>
          </cell>
          <cell r="M736" t="str">
            <v>Hillsborough</v>
          </cell>
        </row>
        <row r="737">
          <cell r="L737">
            <v>133.12</v>
          </cell>
          <cell r="M737" t="str">
            <v>Hillsborough</v>
          </cell>
        </row>
        <row r="738">
          <cell r="L738">
            <v>133.13</v>
          </cell>
          <cell r="M738" t="str">
            <v>Hillsborough</v>
          </cell>
        </row>
        <row r="739">
          <cell r="L739">
            <v>133.13999999999999</v>
          </cell>
          <cell r="M739" t="str">
            <v>Hillsborough</v>
          </cell>
        </row>
        <row r="740">
          <cell r="L740">
            <v>133.15</v>
          </cell>
          <cell r="M740" t="str">
            <v>Hillsborough</v>
          </cell>
        </row>
        <row r="741">
          <cell r="L741">
            <v>133.16999999999999</v>
          </cell>
          <cell r="M741" t="str">
            <v>Hillsborough</v>
          </cell>
        </row>
        <row r="742">
          <cell r="L742">
            <v>133.18</v>
          </cell>
          <cell r="M742" t="str">
            <v>Hillsborough</v>
          </cell>
        </row>
        <row r="743">
          <cell r="L743">
            <v>133.19</v>
          </cell>
          <cell r="M743" t="str">
            <v>Hillsborough</v>
          </cell>
        </row>
        <row r="744">
          <cell r="L744">
            <v>133.19999999999999</v>
          </cell>
          <cell r="M744" t="str">
            <v>Hillsborough</v>
          </cell>
        </row>
        <row r="745">
          <cell r="L745">
            <v>133.21</v>
          </cell>
          <cell r="M745" t="str">
            <v>Hillsborough</v>
          </cell>
        </row>
        <row r="746">
          <cell r="L746">
            <v>133.22</v>
          </cell>
          <cell r="M746" t="str">
            <v>Hillsborough</v>
          </cell>
        </row>
        <row r="747">
          <cell r="L747">
            <v>134.07</v>
          </cell>
          <cell r="M747" t="str">
            <v>Hillsborough</v>
          </cell>
        </row>
        <row r="748">
          <cell r="L748">
            <v>134.09</v>
          </cell>
          <cell r="M748" t="str">
            <v>Hillsborough</v>
          </cell>
        </row>
        <row r="749">
          <cell r="L749">
            <v>134.1</v>
          </cell>
          <cell r="M749" t="str">
            <v>Hillsborough</v>
          </cell>
        </row>
        <row r="750">
          <cell r="L750">
            <v>134.12</v>
          </cell>
          <cell r="M750" t="str">
            <v>Hillsborough</v>
          </cell>
        </row>
        <row r="751">
          <cell r="L751">
            <v>134.13</v>
          </cell>
          <cell r="M751" t="str">
            <v>Hillsborough</v>
          </cell>
        </row>
        <row r="752">
          <cell r="L752">
            <v>134.13999999999999</v>
          </cell>
          <cell r="M752" t="str">
            <v>Hillsborough</v>
          </cell>
        </row>
        <row r="753">
          <cell r="L753">
            <v>134.15</v>
          </cell>
          <cell r="M753" t="str">
            <v>Hillsborough</v>
          </cell>
        </row>
        <row r="754">
          <cell r="L754">
            <v>137.02000000000001</v>
          </cell>
          <cell r="M754" t="str">
            <v>Hillsborough</v>
          </cell>
        </row>
        <row r="755">
          <cell r="L755">
            <v>137.03</v>
          </cell>
          <cell r="M755" t="str">
            <v>Hillsborough</v>
          </cell>
        </row>
        <row r="756">
          <cell r="L756">
            <v>137.04</v>
          </cell>
          <cell r="M756" t="str">
            <v>Hillsborough</v>
          </cell>
        </row>
        <row r="757">
          <cell r="L757">
            <v>138.02000000000001</v>
          </cell>
          <cell r="M757" t="str">
            <v>Hillsborough</v>
          </cell>
        </row>
        <row r="758">
          <cell r="L758">
            <v>138.06</v>
          </cell>
          <cell r="M758" t="str">
            <v>Hillsborough</v>
          </cell>
        </row>
        <row r="759">
          <cell r="L759">
            <v>138.07</v>
          </cell>
          <cell r="M759" t="str">
            <v>Hillsborough</v>
          </cell>
        </row>
        <row r="760">
          <cell r="L760">
            <v>139.03</v>
          </cell>
          <cell r="M760" t="str">
            <v>Hillsborough</v>
          </cell>
        </row>
        <row r="761">
          <cell r="L761">
            <v>139.07</v>
          </cell>
          <cell r="M761" t="str">
            <v>Hillsborough</v>
          </cell>
        </row>
        <row r="762">
          <cell r="L762">
            <v>139.08000000000001</v>
          </cell>
          <cell r="M762" t="str">
            <v>Hillsborough</v>
          </cell>
        </row>
        <row r="763">
          <cell r="L763">
            <v>139.13999999999999</v>
          </cell>
          <cell r="M763" t="str">
            <v>Hillsborough</v>
          </cell>
        </row>
        <row r="764">
          <cell r="L764">
            <v>139.15</v>
          </cell>
          <cell r="M764" t="str">
            <v>Hillsborough</v>
          </cell>
        </row>
        <row r="765">
          <cell r="L765">
            <v>139.16</v>
          </cell>
          <cell r="M765" t="str">
            <v>Hillsborough</v>
          </cell>
        </row>
        <row r="766">
          <cell r="L766">
            <v>139.16999999999999</v>
          </cell>
          <cell r="M766" t="str">
            <v>Hillsborough</v>
          </cell>
        </row>
        <row r="767">
          <cell r="L767">
            <v>139.19</v>
          </cell>
          <cell r="M767" t="str">
            <v>Hillsborough</v>
          </cell>
        </row>
        <row r="768">
          <cell r="L768">
            <v>139.19999999999999</v>
          </cell>
          <cell r="M768" t="str">
            <v>Hillsborough</v>
          </cell>
        </row>
        <row r="769">
          <cell r="L769">
            <v>139.21</v>
          </cell>
          <cell r="M769" t="str">
            <v>Hillsborough</v>
          </cell>
        </row>
        <row r="770">
          <cell r="L770">
            <v>139.22</v>
          </cell>
          <cell r="M770" t="str">
            <v>Hillsborough</v>
          </cell>
        </row>
        <row r="771">
          <cell r="L771">
            <v>139.22999999999999</v>
          </cell>
          <cell r="M771" t="str">
            <v>Hillsborough</v>
          </cell>
        </row>
        <row r="772">
          <cell r="L772">
            <v>140.03</v>
          </cell>
          <cell r="M772" t="str">
            <v>Hillsborough</v>
          </cell>
        </row>
        <row r="773">
          <cell r="L773">
            <v>140.07</v>
          </cell>
          <cell r="M773" t="str">
            <v>Hillsborough</v>
          </cell>
        </row>
        <row r="774">
          <cell r="L774">
            <v>140.08000000000001</v>
          </cell>
          <cell r="M774" t="str">
            <v>Hillsborough</v>
          </cell>
        </row>
        <row r="775">
          <cell r="L775">
            <v>140.09</v>
          </cell>
          <cell r="M775" t="str">
            <v>Hillsborough</v>
          </cell>
        </row>
        <row r="776">
          <cell r="L776">
            <v>140.11000000000001</v>
          </cell>
          <cell r="M776" t="str">
            <v>Hillsborough</v>
          </cell>
        </row>
        <row r="777">
          <cell r="L777">
            <v>140.12</v>
          </cell>
          <cell r="M777" t="str">
            <v>Hillsborough</v>
          </cell>
        </row>
        <row r="778">
          <cell r="L778">
            <v>140.15</v>
          </cell>
          <cell r="M778" t="str">
            <v>Hillsborough</v>
          </cell>
        </row>
        <row r="779">
          <cell r="L779">
            <v>140.16</v>
          </cell>
          <cell r="M779" t="str">
            <v>Hillsborough</v>
          </cell>
        </row>
        <row r="780">
          <cell r="L780">
            <v>141.09</v>
          </cell>
          <cell r="M780" t="str">
            <v>Hillsborough</v>
          </cell>
        </row>
        <row r="781">
          <cell r="L781">
            <v>141.16999999999999</v>
          </cell>
          <cell r="M781" t="str">
            <v>Hillsborough</v>
          </cell>
        </row>
        <row r="782">
          <cell r="L782">
            <v>141.18</v>
          </cell>
          <cell r="M782" t="str">
            <v>Hillsborough</v>
          </cell>
        </row>
        <row r="783">
          <cell r="L783">
            <v>141.19</v>
          </cell>
          <cell r="M783" t="str">
            <v>Hillsborough</v>
          </cell>
        </row>
        <row r="784">
          <cell r="L784">
            <v>141.21</v>
          </cell>
          <cell r="M784" t="str">
            <v>Hillsborough</v>
          </cell>
        </row>
        <row r="785">
          <cell r="L785">
            <v>141.22</v>
          </cell>
          <cell r="M785" t="str">
            <v>Hillsborough</v>
          </cell>
        </row>
        <row r="786">
          <cell r="L786">
            <v>9602</v>
          </cell>
          <cell r="M786" t="str">
            <v>Holmes</v>
          </cell>
        </row>
        <row r="787">
          <cell r="L787">
            <v>502</v>
          </cell>
          <cell r="M787" t="str">
            <v>Indian River</v>
          </cell>
        </row>
        <row r="788">
          <cell r="L788">
            <v>503.01</v>
          </cell>
          <cell r="M788" t="str">
            <v>Indian River</v>
          </cell>
        </row>
        <row r="789">
          <cell r="L789">
            <v>504.02</v>
          </cell>
          <cell r="M789" t="str">
            <v>Indian River</v>
          </cell>
        </row>
        <row r="790">
          <cell r="L790">
            <v>505.01</v>
          </cell>
          <cell r="M790" t="str">
            <v>Indian River</v>
          </cell>
        </row>
        <row r="791">
          <cell r="L791">
            <v>505.03</v>
          </cell>
          <cell r="M791" t="str">
            <v>Indian River</v>
          </cell>
        </row>
        <row r="792">
          <cell r="L792">
            <v>505.04</v>
          </cell>
          <cell r="M792" t="str">
            <v>Indian River</v>
          </cell>
        </row>
        <row r="793">
          <cell r="L793">
            <v>505.05</v>
          </cell>
          <cell r="M793" t="str">
            <v>Indian River</v>
          </cell>
        </row>
        <row r="794">
          <cell r="L794">
            <v>506.02</v>
          </cell>
          <cell r="M794" t="str">
            <v>Indian River</v>
          </cell>
        </row>
        <row r="795">
          <cell r="L795">
            <v>506.04</v>
          </cell>
          <cell r="M795" t="str">
            <v>Indian River</v>
          </cell>
        </row>
        <row r="796">
          <cell r="L796">
            <v>506.05</v>
          </cell>
          <cell r="M796" t="str">
            <v>Indian River</v>
          </cell>
        </row>
        <row r="797">
          <cell r="L797">
            <v>507.02</v>
          </cell>
          <cell r="M797" t="str">
            <v>Indian River</v>
          </cell>
        </row>
        <row r="798">
          <cell r="L798">
            <v>507.03</v>
          </cell>
          <cell r="M798" t="str">
            <v>Indian River</v>
          </cell>
        </row>
        <row r="799">
          <cell r="L799">
            <v>507.05</v>
          </cell>
          <cell r="M799" t="str">
            <v>Indian River</v>
          </cell>
        </row>
        <row r="800">
          <cell r="L800">
            <v>508.02</v>
          </cell>
          <cell r="M800" t="str">
            <v>Indian River</v>
          </cell>
        </row>
        <row r="801">
          <cell r="L801">
            <v>508.04</v>
          </cell>
          <cell r="M801" t="str">
            <v>Indian River</v>
          </cell>
        </row>
        <row r="802">
          <cell r="L802">
            <v>508.08</v>
          </cell>
          <cell r="M802" t="str">
            <v>Indian River</v>
          </cell>
        </row>
        <row r="803">
          <cell r="L803">
            <v>509.02</v>
          </cell>
          <cell r="M803" t="str">
            <v>Indian River</v>
          </cell>
        </row>
        <row r="804">
          <cell r="L804">
            <v>2103</v>
          </cell>
          <cell r="M804" t="str">
            <v>Jackson</v>
          </cell>
        </row>
        <row r="805">
          <cell r="L805">
            <v>2104</v>
          </cell>
          <cell r="M805" t="str">
            <v>Jackson</v>
          </cell>
        </row>
        <row r="806">
          <cell r="L806">
            <v>2105</v>
          </cell>
          <cell r="M806" t="str">
            <v>Jackson</v>
          </cell>
        </row>
        <row r="807">
          <cell r="L807">
            <v>2107</v>
          </cell>
          <cell r="M807" t="str">
            <v>Jackson</v>
          </cell>
        </row>
        <row r="808">
          <cell r="L808">
            <v>2108</v>
          </cell>
          <cell r="M808" t="str">
            <v>Jackson</v>
          </cell>
        </row>
        <row r="809">
          <cell r="L809">
            <v>2110</v>
          </cell>
          <cell r="M809" t="str">
            <v>Jackson</v>
          </cell>
        </row>
        <row r="810">
          <cell r="L810">
            <v>2501.02</v>
          </cell>
          <cell r="M810" t="str">
            <v>Jefferson</v>
          </cell>
        </row>
        <row r="811">
          <cell r="L811">
            <v>2502</v>
          </cell>
          <cell r="M811" t="str">
            <v>Jefferson</v>
          </cell>
        </row>
        <row r="812">
          <cell r="L812">
            <v>301.04000000000002</v>
          </cell>
          <cell r="M812" t="str">
            <v>Lake</v>
          </cell>
        </row>
        <row r="813">
          <cell r="L813">
            <v>301.05</v>
          </cell>
          <cell r="M813" t="str">
            <v>Lake</v>
          </cell>
        </row>
        <row r="814">
          <cell r="L814">
            <v>301.08</v>
          </cell>
          <cell r="M814" t="str">
            <v>Lake</v>
          </cell>
        </row>
        <row r="815">
          <cell r="L815">
            <v>302.02999999999997</v>
          </cell>
          <cell r="M815" t="str">
            <v>Lake</v>
          </cell>
        </row>
        <row r="816">
          <cell r="L816">
            <v>302.07</v>
          </cell>
          <cell r="M816" t="str">
            <v>Lake</v>
          </cell>
        </row>
        <row r="817">
          <cell r="L817">
            <v>302.08</v>
          </cell>
          <cell r="M817" t="str">
            <v>Lake</v>
          </cell>
        </row>
        <row r="818">
          <cell r="L818">
            <v>303.02</v>
          </cell>
          <cell r="M818" t="str">
            <v>Lake</v>
          </cell>
        </row>
        <row r="819">
          <cell r="L819">
            <v>303.05</v>
          </cell>
          <cell r="M819" t="str">
            <v>Lake</v>
          </cell>
        </row>
        <row r="820">
          <cell r="L820">
            <v>303.08</v>
          </cell>
          <cell r="M820" t="str">
            <v>Lake</v>
          </cell>
        </row>
        <row r="821">
          <cell r="L821">
            <v>304.06</v>
          </cell>
          <cell r="M821" t="str">
            <v>Lake</v>
          </cell>
        </row>
        <row r="822">
          <cell r="L822">
            <v>304.08</v>
          </cell>
          <cell r="M822" t="str">
            <v>Lake</v>
          </cell>
        </row>
        <row r="823">
          <cell r="L823">
            <v>304.10000000000002</v>
          </cell>
          <cell r="M823" t="str">
            <v>Lake</v>
          </cell>
        </row>
        <row r="824">
          <cell r="L824">
            <v>307.01</v>
          </cell>
          <cell r="M824" t="str">
            <v>Lake</v>
          </cell>
        </row>
        <row r="825">
          <cell r="L825">
            <v>307.02</v>
          </cell>
          <cell r="M825" t="str">
            <v>Lake</v>
          </cell>
        </row>
        <row r="826">
          <cell r="L826">
            <v>308.04000000000002</v>
          </cell>
          <cell r="M826" t="str">
            <v>Lake</v>
          </cell>
        </row>
        <row r="827">
          <cell r="L827">
            <v>309.02</v>
          </cell>
          <cell r="M827" t="str">
            <v>Lake</v>
          </cell>
        </row>
        <row r="828">
          <cell r="L828">
            <v>309.12</v>
          </cell>
          <cell r="M828" t="str">
            <v>Lake</v>
          </cell>
        </row>
        <row r="829">
          <cell r="L829">
            <v>309.13</v>
          </cell>
          <cell r="M829" t="str">
            <v>Lake</v>
          </cell>
        </row>
        <row r="830">
          <cell r="L830">
            <v>309.14</v>
          </cell>
          <cell r="M830" t="str">
            <v>Lake</v>
          </cell>
        </row>
        <row r="831">
          <cell r="L831">
            <v>310</v>
          </cell>
          <cell r="M831" t="str">
            <v>Lake</v>
          </cell>
        </row>
        <row r="832">
          <cell r="L832">
            <v>311.02</v>
          </cell>
          <cell r="M832" t="str">
            <v>Lake</v>
          </cell>
        </row>
        <row r="833">
          <cell r="L833">
            <v>311.02999999999997</v>
          </cell>
          <cell r="M833" t="str">
            <v>Lake</v>
          </cell>
        </row>
        <row r="834">
          <cell r="L834">
            <v>312.02</v>
          </cell>
          <cell r="M834" t="str">
            <v>Lake</v>
          </cell>
        </row>
        <row r="835">
          <cell r="L835">
            <v>313.01</v>
          </cell>
          <cell r="M835" t="str">
            <v>Lake</v>
          </cell>
        </row>
        <row r="836">
          <cell r="L836">
            <v>313.05</v>
          </cell>
          <cell r="M836" t="str">
            <v>Lake</v>
          </cell>
        </row>
        <row r="837">
          <cell r="L837">
            <v>313.06</v>
          </cell>
          <cell r="M837" t="str">
            <v>Lake</v>
          </cell>
        </row>
        <row r="838">
          <cell r="L838">
            <v>313.07</v>
          </cell>
          <cell r="M838" t="str">
            <v>Lake</v>
          </cell>
        </row>
        <row r="839">
          <cell r="L839">
            <v>313.08</v>
          </cell>
          <cell r="M839" t="str">
            <v>Lake</v>
          </cell>
        </row>
        <row r="840">
          <cell r="L840">
            <v>313.08999999999997</v>
          </cell>
          <cell r="M840" t="str">
            <v>Lake</v>
          </cell>
        </row>
        <row r="841">
          <cell r="L841">
            <v>313.10000000000002</v>
          </cell>
          <cell r="M841" t="str">
            <v>Lake</v>
          </cell>
        </row>
        <row r="842">
          <cell r="L842">
            <v>313.11</v>
          </cell>
          <cell r="M842" t="str">
            <v>Lake</v>
          </cell>
        </row>
        <row r="843">
          <cell r="L843">
            <v>8</v>
          </cell>
          <cell r="M843" t="str">
            <v>Lee</v>
          </cell>
        </row>
        <row r="844">
          <cell r="L844">
            <v>9</v>
          </cell>
          <cell r="M844" t="str">
            <v>Lee</v>
          </cell>
        </row>
        <row r="845">
          <cell r="L845">
            <v>10</v>
          </cell>
          <cell r="M845" t="str">
            <v>Lee</v>
          </cell>
        </row>
        <row r="846">
          <cell r="L846">
            <v>12.02</v>
          </cell>
          <cell r="M846" t="str">
            <v>Lee</v>
          </cell>
        </row>
        <row r="847">
          <cell r="L847">
            <v>14.02</v>
          </cell>
          <cell r="M847" t="str">
            <v>Lee</v>
          </cell>
        </row>
        <row r="848">
          <cell r="L848">
            <v>15.01</v>
          </cell>
          <cell r="M848" t="str">
            <v>Lee</v>
          </cell>
        </row>
        <row r="849">
          <cell r="L849">
            <v>16.010000000000002</v>
          </cell>
          <cell r="M849" t="str">
            <v>Lee</v>
          </cell>
        </row>
        <row r="850">
          <cell r="L850">
            <v>16.02</v>
          </cell>
          <cell r="M850" t="str">
            <v>Lee</v>
          </cell>
        </row>
        <row r="851">
          <cell r="L851">
            <v>17.010000000000002</v>
          </cell>
          <cell r="M851" t="str">
            <v>Lee</v>
          </cell>
        </row>
        <row r="852">
          <cell r="L852">
            <v>17.03</v>
          </cell>
          <cell r="M852" t="str">
            <v>Lee</v>
          </cell>
        </row>
        <row r="853">
          <cell r="L853">
            <v>17.05</v>
          </cell>
          <cell r="M853" t="str">
            <v>Lee</v>
          </cell>
        </row>
        <row r="854">
          <cell r="L854">
            <v>17.059999999999999</v>
          </cell>
          <cell r="M854" t="str">
            <v>Lee</v>
          </cell>
        </row>
        <row r="855">
          <cell r="L855">
            <v>18.010000000000002</v>
          </cell>
          <cell r="M855" t="str">
            <v>Lee</v>
          </cell>
        </row>
        <row r="856">
          <cell r="L856">
            <v>18.02</v>
          </cell>
          <cell r="M856" t="str">
            <v>Lee</v>
          </cell>
        </row>
        <row r="857">
          <cell r="L857">
            <v>19.03</v>
          </cell>
          <cell r="M857" t="str">
            <v>Lee</v>
          </cell>
        </row>
        <row r="858">
          <cell r="L858">
            <v>19.059999999999999</v>
          </cell>
          <cell r="M858" t="str">
            <v>Lee</v>
          </cell>
        </row>
        <row r="859">
          <cell r="L859">
            <v>19.07</v>
          </cell>
          <cell r="M859" t="str">
            <v>Lee</v>
          </cell>
        </row>
        <row r="860">
          <cell r="L860">
            <v>19.079999999999998</v>
          </cell>
          <cell r="M860" t="str">
            <v>Lee</v>
          </cell>
        </row>
        <row r="861">
          <cell r="L861">
            <v>19.11</v>
          </cell>
          <cell r="M861" t="str">
            <v>Lee</v>
          </cell>
        </row>
        <row r="862">
          <cell r="L862">
            <v>19.12</v>
          </cell>
          <cell r="M862" t="str">
            <v>Lee</v>
          </cell>
        </row>
        <row r="863">
          <cell r="L863">
            <v>19.149999999999999</v>
          </cell>
          <cell r="M863" t="str">
            <v>Lee</v>
          </cell>
        </row>
        <row r="864">
          <cell r="L864">
            <v>101.02</v>
          </cell>
          <cell r="M864" t="str">
            <v>Lee</v>
          </cell>
        </row>
        <row r="865">
          <cell r="L865">
            <v>101.04</v>
          </cell>
          <cell r="M865" t="str">
            <v>Lee</v>
          </cell>
        </row>
        <row r="866">
          <cell r="L866">
            <v>101.05</v>
          </cell>
          <cell r="M866" t="str">
            <v>Lee</v>
          </cell>
        </row>
        <row r="867">
          <cell r="L867">
            <v>103.04</v>
          </cell>
          <cell r="M867" t="str">
            <v>Lee</v>
          </cell>
        </row>
        <row r="868">
          <cell r="L868">
            <v>103.05</v>
          </cell>
          <cell r="M868" t="str">
            <v>Lee</v>
          </cell>
        </row>
        <row r="869">
          <cell r="L869">
            <v>104.06</v>
          </cell>
          <cell r="M869" t="str">
            <v>Lee</v>
          </cell>
        </row>
        <row r="870">
          <cell r="L870">
            <v>104.07</v>
          </cell>
          <cell r="M870" t="str">
            <v>Lee</v>
          </cell>
        </row>
        <row r="871">
          <cell r="L871">
            <v>104.09</v>
          </cell>
          <cell r="M871" t="str">
            <v>Lee</v>
          </cell>
        </row>
        <row r="872">
          <cell r="L872">
            <v>104.1</v>
          </cell>
          <cell r="M872" t="str">
            <v>Lee</v>
          </cell>
        </row>
        <row r="873">
          <cell r="L873">
            <v>104.11</v>
          </cell>
          <cell r="M873" t="str">
            <v>Lee</v>
          </cell>
        </row>
        <row r="874">
          <cell r="L874">
            <v>104.12</v>
          </cell>
          <cell r="M874" t="str">
            <v>Lee</v>
          </cell>
        </row>
        <row r="875">
          <cell r="L875">
            <v>105.01</v>
          </cell>
          <cell r="M875" t="str">
            <v>Lee</v>
          </cell>
        </row>
        <row r="876">
          <cell r="L876">
            <v>106.01</v>
          </cell>
          <cell r="M876" t="str">
            <v>Lee</v>
          </cell>
        </row>
        <row r="877">
          <cell r="L877">
            <v>107.01</v>
          </cell>
          <cell r="M877" t="str">
            <v>Lee</v>
          </cell>
        </row>
        <row r="878">
          <cell r="L878">
            <v>108.03</v>
          </cell>
          <cell r="M878" t="str">
            <v>Lee</v>
          </cell>
        </row>
        <row r="879">
          <cell r="L879">
            <v>201.01</v>
          </cell>
          <cell r="M879" t="str">
            <v>Lee</v>
          </cell>
        </row>
        <row r="880">
          <cell r="L880">
            <v>202.02</v>
          </cell>
          <cell r="M880" t="str">
            <v>Lee</v>
          </cell>
        </row>
        <row r="881">
          <cell r="L881">
            <v>204</v>
          </cell>
          <cell r="M881" t="str">
            <v>Lee</v>
          </cell>
        </row>
        <row r="882">
          <cell r="L882">
            <v>207</v>
          </cell>
          <cell r="M882" t="str">
            <v>Lee</v>
          </cell>
        </row>
        <row r="883">
          <cell r="L883">
            <v>301</v>
          </cell>
          <cell r="M883" t="str">
            <v>Lee</v>
          </cell>
        </row>
        <row r="884">
          <cell r="L884">
            <v>302.01</v>
          </cell>
          <cell r="M884" t="str">
            <v>Lee</v>
          </cell>
        </row>
        <row r="885">
          <cell r="L885">
            <v>302.02999999999997</v>
          </cell>
          <cell r="M885" t="str">
            <v>Lee</v>
          </cell>
        </row>
        <row r="886">
          <cell r="L886">
            <v>303</v>
          </cell>
          <cell r="M886" t="str">
            <v>Lee</v>
          </cell>
        </row>
        <row r="887">
          <cell r="L887">
            <v>401.08</v>
          </cell>
          <cell r="M887" t="str">
            <v>Lee</v>
          </cell>
        </row>
        <row r="888">
          <cell r="L888">
            <v>401.1</v>
          </cell>
          <cell r="M888" t="str">
            <v>Lee</v>
          </cell>
        </row>
        <row r="889">
          <cell r="L889">
            <v>401.11</v>
          </cell>
          <cell r="M889" t="str">
            <v>Lee</v>
          </cell>
        </row>
        <row r="890">
          <cell r="L890">
            <v>401.12</v>
          </cell>
          <cell r="M890" t="str">
            <v>Lee</v>
          </cell>
        </row>
        <row r="891">
          <cell r="L891">
            <v>401.13</v>
          </cell>
          <cell r="M891" t="str">
            <v>Lee</v>
          </cell>
        </row>
        <row r="892">
          <cell r="L892">
            <v>401.14</v>
          </cell>
          <cell r="M892" t="str">
            <v>Lee</v>
          </cell>
        </row>
        <row r="893">
          <cell r="L893">
            <v>401.15</v>
          </cell>
          <cell r="M893" t="str">
            <v>Lee</v>
          </cell>
        </row>
        <row r="894">
          <cell r="L894">
            <v>401.16</v>
          </cell>
          <cell r="M894" t="str">
            <v>Lee</v>
          </cell>
        </row>
        <row r="895">
          <cell r="L895">
            <v>401.17</v>
          </cell>
          <cell r="M895" t="str">
            <v>Lee</v>
          </cell>
        </row>
        <row r="896">
          <cell r="L896">
            <v>401.18</v>
          </cell>
          <cell r="M896" t="str">
            <v>Lee</v>
          </cell>
        </row>
        <row r="897">
          <cell r="L897">
            <v>401.19</v>
          </cell>
          <cell r="M897" t="str">
            <v>Lee</v>
          </cell>
        </row>
        <row r="898">
          <cell r="L898">
            <v>401.2</v>
          </cell>
          <cell r="M898" t="str">
            <v>Lee</v>
          </cell>
        </row>
        <row r="899">
          <cell r="L899">
            <v>401.23</v>
          </cell>
          <cell r="M899" t="str">
            <v>Lee</v>
          </cell>
        </row>
        <row r="900">
          <cell r="L900">
            <v>401.25</v>
          </cell>
          <cell r="M900" t="str">
            <v>Lee</v>
          </cell>
        </row>
        <row r="901">
          <cell r="L901">
            <v>402.06</v>
          </cell>
          <cell r="M901" t="str">
            <v>Lee</v>
          </cell>
        </row>
        <row r="902">
          <cell r="L902">
            <v>402.07</v>
          </cell>
          <cell r="M902" t="str">
            <v>Lee</v>
          </cell>
        </row>
        <row r="903">
          <cell r="L903">
            <v>403.1</v>
          </cell>
          <cell r="M903" t="str">
            <v>Lee</v>
          </cell>
        </row>
        <row r="904">
          <cell r="L904">
            <v>501.03</v>
          </cell>
          <cell r="M904" t="str">
            <v>Lee</v>
          </cell>
        </row>
        <row r="905">
          <cell r="L905">
            <v>501.05</v>
          </cell>
          <cell r="M905" t="str">
            <v>Lee</v>
          </cell>
        </row>
        <row r="906">
          <cell r="L906">
            <v>501.06</v>
          </cell>
          <cell r="M906" t="str">
            <v>Lee</v>
          </cell>
        </row>
        <row r="907">
          <cell r="L907">
            <v>502.03</v>
          </cell>
          <cell r="M907" t="str">
            <v>Lee</v>
          </cell>
        </row>
        <row r="908">
          <cell r="L908">
            <v>502.04</v>
          </cell>
          <cell r="M908" t="str">
            <v>Lee</v>
          </cell>
        </row>
        <row r="909">
          <cell r="L909">
            <v>502.06</v>
          </cell>
          <cell r="M909" t="str">
            <v>Lee</v>
          </cell>
        </row>
        <row r="910">
          <cell r="L910">
            <v>502.07</v>
          </cell>
          <cell r="M910" t="str">
            <v>Lee</v>
          </cell>
        </row>
        <row r="911">
          <cell r="L911">
            <v>502.08</v>
          </cell>
          <cell r="M911" t="str">
            <v>Lee</v>
          </cell>
        </row>
        <row r="912">
          <cell r="L912">
            <v>502.09</v>
          </cell>
          <cell r="M912" t="str">
            <v>Lee</v>
          </cell>
        </row>
        <row r="913">
          <cell r="L913">
            <v>503.05</v>
          </cell>
          <cell r="M913" t="str">
            <v>Lee</v>
          </cell>
        </row>
        <row r="914">
          <cell r="L914">
            <v>503.06</v>
          </cell>
          <cell r="M914" t="str">
            <v>Lee</v>
          </cell>
        </row>
        <row r="915">
          <cell r="L915">
            <v>503.07</v>
          </cell>
          <cell r="M915" t="str">
            <v>Lee</v>
          </cell>
        </row>
        <row r="916">
          <cell r="L916">
            <v>503.08</v>
          </cell>
          <cell r="M916" t="str">
            <v>Lee</v>
          </cell>
        </row>
        <row r="917">
          <cell r="L917">
            <v>503.1</v>
          </cell>
          <cell r="M917" t="str">
            <v>Lee</v>
          </cell>
        </row>
        <row r="918">
          <cell r="L918">
            <v>503.11</v>
          </cell>
          <cell r="M918" t="str">
            <v>Lee</v>
          </cell>
        </row>
        <row r="919">
          <cell r="L919">
            <v>503.13</v>
          </cell>
          <cell r="M919" t="str">
            <v>Lee</v>
          </cell>
        </row>
        <row r="920">
          <cell r="L920">
            <v>503.14</v>
          </cell>
          <cell r="M920" t="str">
            <v>Lee</v>
          </cell>
        </row>
        <row r="921">
          <cell r="L921">
            <v>504</v>
          </cell>
          <cell r="M921" t="str">
            <v>Lee</v>
          </cell>
        </row>
        <row r="922">
          <cell r="L922">
            <v>505</v>
          </cell>
          <cell r="M922" t="str">
            <v>Lee</v>
          </cell>
        </row>
        <row r="923">
          <cell r="L923">
            <v>506.01</v>
          </cell>
          <cell r="M923" t="str">
            <v>Lee</v>
          </cell>
        </row>
        <row r="924">
          <cell r="L924">
            <v>506.02</v>
          </cell>
          <cell r="M924" t="str">
            <v>Lee</v>
          </cell>
        </row>
        <row r="925">
          <cell r="L925">
            <v>601.02</v>
          </cell>
          <cell r="M925" t="str">
            <v>Lee</v>
          </cell>
        </row>
        <row r="926">
          <cell r="L926">
            <v>602.01</v>
          </cell>
          <cell r="M926" t="str">
            <v>Lee</v>
          </cell>
        </row>
        <row r="927">
          <cell r="L927">
            <v>602.02</v>
          </cell>
          <cell r="M927" t="str">
            <v>Lee</v>
          </cell>
        </row>
        <row r="928">
          <cell r="L928">
            <v>602.03</v>
          </cell>
          <cell r="M928" t="str">
            <v>Lee</v>
          </cell>
        </row>
        <row r="929">
          <cell r="L929">
            <v>603</v>
          </cell>
          <cell r="M929" t="str">
            <v>Lee</v>
          </cell>
        </row>
        <row r="930">
          <cell r="L930">
            <v>701.01</v>
          </cell>
          <cell r="M930" t="str">
            <v>Lee</v>
          </cell>
        </row>
        <row r="931">
          <cell r="L931">
            <v>701.02</v>
          </cell>
          <cell r="M931" t="str">
            <v>Lee</v>
          </cell>
        </row>
        <row r="932">
          <cell r="L932">
            <v>702</v>
          </cell>
          <cell r="M932" t="str">
            <v>Lee</v>
          </cell>
        </row>
        <row r="933">
          <cell r="L933">
            <v>802.02</v>
          </cell>
          <cell r="M933" t="str">
            <v>Lee</v>
          </cell>
        </row>
        <row r="934">
          <cell r="L934">
            <v>802.03</v>
          </cell>
          <cell r="M934" t="str">
            <v>Lee</v>
          </cell>
        </row>
        <row r="935">
          <cell r="L935">
            <v>802.04</v>
          </cell>
          <cell r="M935" t="str">
            <v>Lee</v>
          </cell>
        </row>
        <row r="936">
          <cell r="L936">
            <v>803</v>
          </cell>
          <cell r="M936" t="str">
            <v>Lee</v>
          </cell>
        </row>
        <row r="937">
          <cell r="L937">
            <v>901</v>
          </cell>
          <cell r="M937" t="str">
            <v>Lee</v>
          </cell>
        </row>
        <row r="938">
          <cell r="L938">
            <v>2</v>
          </cell>
          <cell r="M938" t="str">
            <v>Leon</v>
          </cell>
        </row>
        <row r="939">
          <cell r="L939">
            <v>3.01</v>
          </cell>
          <cell r="M939" t="str">
            <v>Leon</v>
          </cell>
        </row>
        <row r="940">
          <cell r="L940">
            <v>3.02</v>
          </cell>
          <cell r="M940" t="str">
            <v>Leon</v>
          </cell>
        </row>
        <row r="941">
          <cell r="L941">
            <v>7</v>
          </cell>
          <cell r="M941" t="str">
            <v>Leon</v>
          </cell>
        </row>
        <row r="942">
          <cell r="L942">
            <v>8</v>
          </cell>
          <cell r="M942" t="str">
            <v>Leon</v>
          </cell>
        </row>
        <row r="943">
          <cell r="L943">
            <v>9.01</v>
          </cell>
          <cell r="M943" t="str">
            <v>Leon</v>
          </cell>
        </row>
        <row r="944">
          <cell r="L944">
            <v>9.0299999999999994</v>
          </cell>
          <cell r="M944" t="str">
            <v>Leon</v>
          </cell>
        </row>
        <row r="945">
          <cell r="L945">
            <v>9.0399999999999991</v>
          </cell>
          <cell r="M945" t="str">
            <v>Leon</v>
          </cell>
        </row>
        <row r="946">
          <cell r="L946">
            <v>9.0500000000000007</v>
          </cell>
          <cell r="M946" t="str">
            <v>Leon</v>
          </cell>
        </row>
        <row r="947">
          <cell r="L947">
            <v>15</v>
          </cell>
          <cell r="M947" t="str">
            <v>Leon</v>
          </cell>
        </row>
        <row r="948">
          <cell r="L948">
            <v>16.02</v>
          </cell>
          <cell r="M948" t="str">
            <v>Leon</v>
          </cell>
        </row>
        <row r="949">
          <cell r="L949">
            <v>17</v>
          </cell>
          <cell r="M949" t="str">
            <v>Leon</v>
          </cell>
        </row>
        <row r="950">
          <cell r="L950">
            <v>21.01</v>
          </cell>
          <cell r="M950" t="str">
            <v>Leon</v>
          </cell>
        </row>
        <row r="951">
          <cell r="L951">
            <v>22.05</v>
          </cell>
          <cell r="M951" t="str">
            <v>Leon</v>
          </cell>
        </row>
        <row r="952">
          <cell r="L952">
            <v>22.06</v>
          </cell>
          <cell r="M952" t="str">
            <v>Leon</v>
          </cell>
        </row>
        <row r="953">
          <cell r="L953">
            <v>22.08</v>
          </cell>
          <cell r="M953" t="str">
            <v>Leon</v>
          </cell>
        </row>
        <row r="954">
          <cell r="L954">
            <v>23.02</v>
          </cell>
          <cell r="M954" t="str">
            <v>Leon</v>
          </cell>
        </row>
        <row r="955">
          <cell r="L955">
            <v>23.03</v>
          </cell>
          <cell r="M955" t="str">
            <v>Leon</v>
          </cell>
        </row>
        <row r="956">
          <cell r="L956">
            <v>24.03</v>
          </cell>
          <cell r="M956" t="str">
            <v>Leon</v>
          </cell>
        </row>
        <row r="957">
          <cell r="L957">
            <v>24.08</v>
          </cell>
          <cell r="M957" t="str">
            <v>Leon</v>
          </cell>
        </row>
        <row r="958">
          <cell r="L958">
            <v>24.1</v>
          </cell>
          <cell r="M958" t="str">
            <v>Leon</v>
          </cell>
        </row>
        <row r="959">
          <cell r="L959">
            <v>24.12</v>
          </cell>
          <cell r="M959" t="str">
            <v>Leon</v>
          </cell>
        </row>
        <row r="960">
          <cell r="L960">
            <v>24.13</v>
          </cell>
          <cell r="M960" t="str">
            <v>Leon</v>
          </cell>
        </row>
        <row r="961">
          <cell r="L961">
            <v>24.14</v>
          </cell>
          <cell r="M961" t="str">
            <v>Leon</v>
          </cell>
        </row>
        <row r="962">
          <cell r="L962">
            <v>24.15</v>
          </cell>
          <cell r="M962" t="str">
            <v>Leon</v>
          </cell>
        </row>
        <row r="963">
          <cell r="L963">
            <v>24.16</v>
          </cell>
          <cell r="M963" t="str">
            <v>Leon</v>
          </cell>
        </row>
        <row r="964">
          <cell r="L964">
            <v>24.17</v>
          </cell>
          <cell r="M964" t="str">
            <v>Leon</v>
          </cell>
        </row>
        <row r="965">
          <cell r="L965">
            <v>25.05</v>
          </cell>
          <cell r="M965" t="str">
            <v>Leon</v>
          </cell>
        </row>
        <row r="966">
          <cell r="L966">
            <v>25.07</v>
          </cell>
          <cell r="M966" t="str">
            <v>Leon</v>
          </cell>
        </row>
        <row r="967">
          <cell r="L967">
            <v>25.08</v>
          </cell>
          <cell r="M967" t="str">
            <v>Leon</v>
          </cell>
        </row>
        <row r="968">
          <cell r="L968">
            <v>25.09</v>
          </cell>
          <cell r="M968" t="str">
            <v>Leon</v>
          </cell>
        </row>
        <row r="969">
          <cell r="L969">
            <v>25.1</v>
          </cell>
          <cell r="M969" t="str">
            <v>Leon</v>
          </cell>
        </row>
        <row r="970">
          <cell r="L970">
            <v>25.11</v>
          </cell>
          <cell r="M970" t="str">
            <v>Leon</v>
          </cell>
        </row>
        <row r="971">
          <cell r="L971">
            <v>25.12</v>
          </cell>
          <cell r="M971" t="str">
            <v>Leon</v>
          </cell>
        </row>
        <row r="972">
          <cell r="L972">
            <v>25.13</v>
          </cell>
          <cell r="M972" t="str">
            <v>Leon</v>
          </cell>
        </row>
        <row r="973">
          <cell r="L973">
            <v>26.05</v>
          </cell>
          <cell r="M973" t="str">
            <v>Leon</v>
          </cell>
        </row>
        <row r="974">
          <cell r="L974">
            <v>26.06</v>
          </cell>
          <cell r="M974" t="str">
            <v>Leon</v>
          </cell>
        </row>
        <row r="975">
          <cell r="L975">
            <v>27.02</v>
          </cell>
          <cell r="M975" t="str">
            <v>Leon</v>
          </cell>
        </row>
        <row r="976">
          <cell r="L976">
            <v>9701.01</v>
          </cell>
          <cell r="M976" t="str">
            <v>Levy</v>
          </cell>
        </row>
        <row r="977">
          <cell r="L977">
            <v>9703.01</v>
          </cell>
          <cell r="M977" t="str">
            <v>Levy</v>
          </cell>
        </row>
        <row r="978">
          <cell r="L978">
            <v>9704</v>
          </cell>
          <cell r="M978" t="str">
            <v>Levy</v>
          </cell>
        </row>
        <row r="979">
          <cell r="L979">
            <v>9705</v>
          </cell>
          <cell r="M979" t="str">
            <v>Levy</v>
          </cell>
        </row>
        <row r="980">
          <cell r="L980">
            <v>9706</v>
          </cell>
          <cell r="M980" t="str">
            <v>Levy</v>
          </cell>
        </row>
        <row r="981">
          <cell r="L981">
            <v>9501</v>
          </cell>
          <cell r="M981" t="str">
            <v>Liberty</v>
          </cell>
        </row>
        <row r="982">
          <cell r="L982">
            <v>1101</v>
          </cell>
          <cell r="M982" t="str">
            <v>Madison</v>
          </cell>
        </row>
        <row r="983">
          <cell r="L983">
            <v>1103.01</v>
          </cell>
          <cell r="M983" t="str">
            <v>Madison</v>
          </cell>
        </row>
        <row r="984">
          <cell r="L984">
            <v>1104</v>
          </cell>
          <cell r="M984" t="str">
            <v>Madison</v>
          </cell>
        </row>
        <row r="985">
          <cell r="L985">
            <v>1.01</v>
          </cell>
          <cell r="M985" t="str">
            <v>Manatee</v>
          </cell>
        </row>
        <row r="986">
          <cell r="L986">
            <v>4.03</v>
          </cell>
          <cell r="M986" t="str">
            <v>Manatee</v>
          </cell>
        </row>
        <row r="987">
          <cell r="L987">
            <v>4.05</v>
          </cell>
          <cell r="M987" t="str">
            <v>Manatee</v>
          </cell>
        </row>
        <row r="988">
          <cell r="L988">
            <v>4.07</v>
          </cell>
          <cell r="M988" t="str">
            <v>Manatee</v>
          </cell>
        </row>
        <row r="989">
          <cell r="L989">
            <v>5.01</v>
          </cell>
          <cell r="M989" t="str">
            <v>Manatee</v>
          </cell>
        </row>
        <row r="990">
          <cell r="L990">
            <v>5.03</v>
          </cell>
          <cell r="M990" t="str">
            <v>Manatee</v>
          </cell>
        </row>
        <row r="991">
          <cell r="L991">
            <v>8.0399999999999991</v>
          </cell>
          <cell r="M991" t="str">
            <v>Manatee</v>
          </cell>
        </row>
        <row r="992">
          <cell r="L992">
            <v>8.0500000000000007</v>
          </cell>
          <cell r="M992" t="str">
            <v>Manatee</v>
          </cell>
        </row>
        <row r="993">
          <cell r="L993">
            <v>8.07</v>
          </cell>
          <cell r="M993" t="str">
            <v>Manatee</v>
          </cell>
        </row>
        <row r="994">
          <cell r="L994">
            <v>8.08</v>
          </cell>
          <cell r="M994" t="str">
            <v>Manatee</v>
          </cell>
        </row>
        <row r="995">
          <cell r="L995">
            <v>8.09</v>
          </cell>
          <cell r="M995" t="str">
            <v>Manatee</v>
          </cell>
        </row>
        <row r="996">
          <cell r="L996">
            <v>8.1</v>
          </cell>
          <cell r="M996" t="str">
            <v>Manatee</v>
          </cell>
        </row>
        <row r="997">
          <cell r="L997">
            <v>9.01</v>
          </cell>
          <cell r="M997" t="str">
            <v>Manatee</v>
          </cell>
        </row>
        <row r="998">
          <cell r="L998">
            <v>9.02</v>
          </cell>
          <cell r="M998" t="str">
            <v>Manatee</v>
          </cell>
        </row>
        <row r="999">
          <cell r="L999">
            <v>11.04</v>
          </cell>
          <cell r="M999" t="str">
            <v>Manatee</v>
          </cell>
        </row>
        <row r="1000">
          <cell r="L1000">
            <v>11.05</v>
          </cell>
          <cell r="M1000" t="str">
            <v>Manatee</v>
          </cell>
        </row>
        <row r="1001">
          <cell r="L1001">
            <v>11.08</v>
          </cell>
          <cell r="M1001" t="str">
            <v>Manatee</v>
          </cell>
        </row>
        <row r="1002">
          <cell r="L1002">
            <v>12.02</v>
          </cell>
          <cell r="M1002" t="str">
            <v>Manatee</v>
          </cell>
        </row>
        <row r="1003">
          <cell r="L1003">
            <v>12.03</v>
          </cell>
          <cell r="M1003" t="str">
            <v>Manatee</v>
          </cell>
        </row>
        <row r="1004">
          <cell r="L1004">
            <v>12.04</v>
          </cell>
          <cell r="M1004" t="str">
            <v>Manatee</v>
          </cell>
        </row>
        <row r="1005">
          <cell r="L1005">
            <v>14.02</v>
          </cell>
          <cell r="M1005" t="str">
            <v>Manatee</v>
          </cell>
        </row>
        <row r="1006">
          <cell r="L1006">
            <v>17.010000000000002</v>
          </cell>
          <cell r="M1006" t="str">
            <v>Manatee</v>
          </cell>
        </row>
        <row r="1007">
          <cell r="L1007">
            <v>17.03</v>
          </cell>
          <cell r="M1007" t="str">
            <v>Manatee</v>
          </cell>
        </row>
        <row r="1008">
          <cell r="L1008">
            <v>17.04</v>
          </cell>
          <cell r="M1008" t="str">
            <v>Manatee</v>
          </cell>
        </row>
        <row r="1009">
          <cell r="L1009">
            <v>18</v>
          </cell>
          <cell r="M1009" t="str">
            <v>Manatee</v>
          </cell>
        </row>
        <row r="1010">
          <cell r="L1010">
            <v>19.07</v>
          </cell>
          <cell r="M1010" t="str">
            <v>Manatee</v>
          </cell>
        </row>
        <row r="1011">
          <cell r="L1011">
            <v>19.09</v>
          </cell>
          <cell r="M1011" t="str">
            <v>Manatee</v>
          </cell>
        </row>
        <row r="1012">
          <cell r="L1012">
            <v>19.100000000000001</v>
          </cell>
          <cell r="M1012" t="str">
            <v>Manatee</v>
          </cell>
        </row>
        <row r="1013">
          <cell r="L1013">
            <v>19.11</v>
          </cell>
          <cell r="M1013" t="str">
            <v>Manatee</v>
          </cell>
        </row>
        <row r="1014">
          <cell r="L1014">
            <v>19.12</v>
          </cell>
          <cell r="M1014" t="str">
            <v>Manatee</v>
          </cell>
        </row>
        <row r="1015">
          <cell r="L1015">
            <v>19.13</v>
          </cell>
          <cell r="M1015" t="str">
            <v>Manatee</v>
          </cell>
        </row>
        <row r="1016">
          <cell r="L1016">
            <v>19.14</v>
          </cell>
          <cell r="M1016" t="str">
            <v>Manatee</v>
          </cell>
        </row>
        <row r="1017">
          <cell r="L1017">
            <v>20.03</v>
          </cell>
          <cell r="M1017" t="str">
            <v>Manatee</v>
          </cell>
        </row>
        <row r="1018">
          <cell r="L1018">
            <v>20.05</v>
          </cell>
          <cell r="M1018" t="str">
            <v>Manatee</v>
          </cell>
        </row>
        <row r="1019">
          <cell r="L1019">
            <v>20.07</v>
          </cell>
          <cell r="M1019" t="str">
            <v>Manatee</v>
          </cell>
        </row>
        <row r="1020">
          <cell r="L1020">
            <v>20.079999999999998</v>
          </cell>
          <cell r="M1020" t="str">
            <v>Manatee</v>
          </cell>
        </row>
        <row r="1021">
          <cell r="L1021">
            <v>20.100000000000001</v>
          </cell>
          <cell r="M1021" t="str">
            <v>Manatee</v>
          </cell>
        </row>
        <row r="1022">
          <cell r="L1022">
            <v>20.11</v>
          </cell>
          <cell r="M1022" t="str">
            <v>Manatee</v>
          </cell>
        </row>
        <row r="1023">
          <cell r="L1023">
            <v>20.12</v>
          </cell>
          <cell r="M1023" t="str">
            <v>Manatee</v>
          </cell>
        </row>
        <row r="1024">
          <cell r="L1024">
            <v>20.13</v>
          </cell>
          <cell r="M1024" t="str">
            <v>Manatee</v>
          </cell>
        </row>
        <row r="1025">
          <cell r="L1025">
            <v>20.14</v>
          </cell>
          <cell r="M1025" t="str">
            <v>Manatee</v>
          </cell>
        </row>
        <row r="1026">
          <cell r="L1026">
            <v>20.149999999999999</v>
          </cell>
          <cell r="M1026" t="str">
            <v>Manatee</v>
          </cell>
        </row>
        <row r="1027">
          <cell r="L1027">
            <v>20.16</v>
          </cell>
          <cell r="M1027" t="str">
            <v>Manatee</v>
          </cell>
        </row>
        <row r="1028">
          <cell r="L1028">
            <v>20.170000000000002</v>
          </cell>
          <cell r="M1028" t="str">
            <v>Manatee</v>
          </cell>
        </row>
        <row r="1029">
          <cell r="L1029">
            <v>1</v>
          </cell>
          <cell r="M1029" t="str">
            <v>Marion</v>
          </cell>
        </row>
        <row r="1030">
          <cell r="L1030">
            <v>3.01</v>
          </cell>
          <cell r="M1030" t="str">
            <v>Marion</v>
          </cell>
        </row>
        <row r="1031">
          <cell r="L1031">
            <v>7.02</v>
          </cell>
          <cell r="M1031" t="str">
            <v>Marion</v>
          </cell>
        </row>
        <row r="1032">
          <cell r="L1032">
            <v>8.01</v>
          </cell>
          <cell r="M1032" t="str">
            <v>Marion</v>
          </cell>
        </row>
        <row r="1033">
          <cell r="L1033">
            <v>8.02</v>
          </cell>
          <cell r="M1033" t="str">
            <v>Marion</v>
          </cell>
        </row>
        <row r="1034">
          <cell r="L1034">
            <v>9.02</v>
          </cell>
          <cell r="M1034" t="str">
            <v>Marion</v>
          </cell>
        </row>
        <row r="1035">
          <cell r="L1035">
            <v>10.039999999999999</v>
          </cell>
          <cell r="M1035" t="str">
            <v>Marion</v>
          </cell>
        </row>
        <row r="1036">
          <cell r="L1036">
            <v>10.050000000000001</v>
          </cell>
          <cell r="M1036" t="str">
            <v>Marion</v>
          </cell>
        </row>
        <row r="1037">
          <cell r="L1037">
            <v>10.06</v>
          </cell>
          <cell r="M1037" t="str">
            <v>Marion</v>
          </cell>
        </row>
        <row r="1038">
          <cell r="L1038">
            <v>10.07</v>
          </cell>
          <cell r="M1038" t="str">
            <v>Marion</v>
          </cell>
        </row>
        <row r="1039">
          <cell r="L1039">
            <v>10.08</v>
          </cell>
          <cell r="M1039" t="str">
            <v>Marion</v>
          </cell>
        </row>
        <row r="1040">
          <cell r="L1040">
            <v>11.03</v>
          </cell>
          <cell r="M1040" t="str">
            <v>Marion</v>
          </cell>
        </row>
        <row r="1041">
          <cell r="L1041">
            <v>12.06</v>
          </cell>
          <cell r="M1041" t="str">
            <v>Marion</v>
          </cell>
        </row>
        <row r="1042">
          <cell r="L1042">
            <v>12.08</v>
          </cell>
          <cell r="M1042" t="str">
            <v>Marion</v>
          </cell>
        </row>
        <row r="1043">
          <cell r="L1043">
            <v>13.02</v>
          </cell>
          <cell r="M1043" t="str">
            <v>Marion</v>
          </cell>
        </row>
        <row r="1044">
          <cell r="L1044">
            <v>21</v>
          </cell>
          <cell r="M1044" t="str">
            <v>Marion</v>
          </cell>
        </row>
        <row r="1045">
          <cell r="L1045">
            <v>22.01</v>
          </cell>
          <cell r="M1045" t="str">
            <v>Marion</v>
          </cell>
        </row>
        <row r="1046">
          <cell r="L1046">
            <v>22.02</v>
          </cell>
          <cell r="M1046" t="str">
            <v>Marion</v>
          </cell>
        </row>
        <row r="1047">
          <cell r="L1047">
            <v>22.03</v>
          </cell>
          <cell r="M1047" t="str">
            <v>Marion</v>
          </cell>
        </row>
        <row r="1048">
          <cell r="L1048">
            <v>23.01</v>
          </cell>
          <cell r="M1048" t="str">
            <v>Marion</v>
          </cell>
        </row>
        <row r="1049">
          <cell r="L1049">
            <v>23.02</v>
          </cell>
          <cell r="M1049" t="str">
            <v>Marion</v>
          </cell>
        </row>
        <row r="1050">
          <cell r="L1050">
            <v>24.01</v>
          </cell>
          <cell r="M1050" t="str">
            <v>Marion</v>
          </cell>
        </row>
        <row r="1051">
          <cell r="L1051">
            <v>24.02</v>
          </cell>
          <cell r="M1051" t="str">
            <v>Marion</v>
          </cell>
        </row>
        <row r="1052">
          <cell r="L1052">
            <v>25.02</v>
          </cell>
          <cell r="M1052" t="str">
            <v>Marion</v>
          </cell>
        </row>
        <row r="1053">
          <cell r="L1053">
            <v>25.03</v>
          </cell>
          <cell r="M1053" t="str">
            <v>Marion</v>
          </cell>
        </row>
        <row r="1054">
          <cell r="L1054">
            <v>26.04</v>
          </cell>
          <cell r="M1054" t="str">
            <v>Marion</v>
          </cell>
        </row>
        <row r="1055">
          <cell r="L1055">
            <v>26.05</v>
          </cell>
          <cell r="M1055" t="str">
            <v>Marion</v>
          </cell>
        </row>
        <row r="1056">
          <cell r="L1056">
            <v>26.06</v>
          </cell>
          <cell r="M1056" t="str">
            <v>Marion</v>
          </cell>
        </row>
        <row r="1057">
          <cell r="L1057">
            <v>27.02</v>
          </cell>
          <cell r="M1057" t="str">
            <v>Marion</v>
          </cell>
        </row>
        <row r="1058">
          <cell r="L1058">
            <v>1</v>
          </cell>
          <cell r="M1058" t="str">
            <v>Martin</v>
          </cell>
        </row>
        <row r="1059">
          <cell r="L1059">
            <v>2</v>
          </cell>
          <cell r="M1059" t="str">
            <v>Martin</v>
          </cell>
        </row>
        <row r="1060">
          <cell r="L1060">
            <v>4</v>
          </cell>
          <cell r="M1060" t="str">
            <v>Martin</v>
          </cell>
        </row>
        <row r="1061">
          <cell r="L1061">
            <v>5.0199999999999996</v>
          </cell>
          <cell r="M1061" t="str">
            <v>Martin</v>
          </cell>
        </row>
        <row r="1062">
          <cell r="L1062">
            <v>6.03</v>
          </cell>
          <cell r="M1062" t="str">
            <v>Martin</v>
          </cell>
        </row>
        <row r="1063">
          <cell r="L1063">
            <v>6.04</v>
          </cell>
          <cell r="M1063" t="str">
            <v>Martin</v>
          </cell>
        </row>
        <row r="1064">
          <cell r="L1064">
            <v>6.06</v>
          </cell>
          <cell r="M1064" t="str">
            <v>Martin</v>
          </cell>
        </row>
        <row r="1065">
          <cell r="L1065">
            <v>6.07</v>
          </cell>
          <cell r="M1065" t="str">
            <v>Martin</v>
          </cell>
        </row>
        <row r="1066">
          <cell r="L1066">
            <v>6.1</v>
          </cell>
          <cell r="M1066" t="str">
            <v>Martin</v>
          </cell>
        </row>
        <row r="1067">
          <cell r="L1067">
            <v>9.01</v>
          </cell>
          <cell r="M1067" t="str">
            <v>Martin</v>
          </cell>
        </row>
        <row r="1068">
          <cell r="L1068">
            <v>11.02</v>
          </cell>
          <cell r="M1068" t="str">
            <v>Martin</v>
          </cell>
        </row>
        <row r="1069">
          <cell r="L1069">
            <v>11.03</v>
          </cell>
          <cell r="M1069" t="str">
            <v>Martin</v>
          </cell>
        </row>
        <row r="1070">
          <cell r="L1070">
            <v>11.04</v>
          </cell>
          <cell r="M1070" t="str">
            <v>Martin</v>
          </cell>
        </row>
        <row r="1071">
          <cell r="L1071">
            <v>13.02</v>
          </cell>
          <cell r="M1071" t="str">
            <v>Martin</v>
          </cell>
        </row>
        <row r="1072">
          <cell r="L1072">
            <v>14.04</v>
          </cell>
          <cell r="M1072" t="str">
            <v>Martin</v>
          </cell>
        </row>
        <row r="1073">
          <cell r="L1073">
            <v>14.06</v>
          </cell>
          <cell r="M1073" t="str">
            <v>Martin</v>
          </cell>
        </row>
        <row r="1074">
          <cell r="L1074">
            <v>14.09</v>
          </cell>
          <cell r="M1074" t="str">
            <v>Martin</v>
          </cell>
        </row>
        <row r="1075">
          <cell r="L1075">
            <v>15</v>
          </cell>
          <cell r="M1075" t="str">
            <v>Martin</v>
          </cell>
        </row>
        <row r="1076">
          <cell r="L1076">
            <v>16.010000000000002</v>
          </cell>
          <cell r="M1076" t="str">
            <v>Martin</v>
          </cell>
        </row>
        <row r="1077">
          <cell r="L1077">
            <v>16.02</v>
          </cell>
          <cell r="M1077" t="str">
            <v>Martin</v>
          </cell>
        </row>
        <row r="1078">
          <cell r="L1078">
            <v>17</v>
          </cell>
          <cell r="M1078" t="str">
            <v>Martin</v>
          </cell>
        </row>
        <row r="1079">
          <cell r="L1079">
            <v>1.07</v>
          </cell>
          <cell r="M1079" t="str">
            <v>Miami-Dade</v>
          </cell>
        </row>
        <row r="1080">
          <cell r="L1080">
            <v>1.1299999999999999</v>
          </cell>
          <cell r="M1080" t="str">
            <v>Miami-Dade</v>
          </cell>
        </row>
        <row r="1081">
          <cell r="L1081">
            <v>1.1499999999999999</v>
          </cell>
          <cell r="M1081" t="str">
            <v>Miami-Dade</v>
          </cell>
        </row>
        <row r="1082">
          <cell r="L1082">
            <v>1.18</v>
          </cell>
          <cell r="M1082" t="str">
            <v>Miami-Dade</v>
          </cell>
        </row>
        <row r="1083">
          <cell r="L1083">
            <v>1.19</v>
          </cell>
          <cell r="M1083" t="str">
            <v>Miami-Dade</v>
          </cell>
        </row>
        <row r="1084">
          <cell r="L1084">
            <v>1.2</v>
          </cell>
          <cell r="M1084" t="str">
            <v>Miami-Dade</v>
          </cell>
        </row>
        <row r="1085">
          <cell r="L1085">
            <v>1.21</v>
          </cell>
          <cell r="M1085" t="str">
            <v>Miami-Dade</v>
          </cell>
        </row>
        <row r="1086">
          <cell r="L1086">
            <v>1.22</v>
          </cell>
          <cell r="M1086" t="str">
            <v>Miami-Dade</v>
          </cell>
        </row>
        <row r="1087">
          <cell r="L1087">
            <v>1.23</v>
          </cell>
          <cell r="M1087" t="str">
            <v>Miami-Dade</v>
          </cell>
        </row>
        <row r="1088">
          <cell r="L1088">
            <v>1.25</v>
          </cell>
          <cell r="M1088" t="str">
            <v>Miami-Dade</v>
          </cell>
        </row>
        <row r="1089">
          <cell r="L1089">
            <v>1.26</v>
          </cell>
          <cell r="M1089" t="str">
            <v>Miami-Dade</v>
          </cell>
        </row>
        <row r="1090">
          <cell r="L1090">
            <v>1.27</v>
          </cell>
          <cell r="M1090" t="str">
            <v>Miami-Dade</v>
          </cell>
        </row>
        <row r="1091">
          <cell r="L1091">
            <v>1.28</v>
          </cell>
          <cell r="M1091" t="str">
            <v>Miami-Dade</v>
          </cell>
        </row>
        <row r="1092">
          <cell r="L1092">
            <v>1.29</v>
          </cell>
          <cell r="M1092" t="str">
            <v>Miami-Dade</v>
          </cell>
        </row>
        <row r="1093">
          <cell r="L1093">
            <v>1.3</v>
          </cell>
          <cell r="M1093" t="str">
            <v>Miami-Dade</v>
          </cell>
        </row>
        <row r="1094">
          <cell r="L1094">
            <v>1.31</v>
          </cell>
          <cell r="M1094" t="str">
            <v>Miami-Dade</v>
          </cell>
        </row>
        <row r="1095">
          <cell r="L1095">
            <v>1.33</v>
          </cell>
          <cell r="M1095" t="str">
            <v>Miami-Dade</v>
          </cell>
        </row>
        <row r="1096">
          <cell r="L1096">
            <v>1.34</v>
          </cell>
          <cell r="M1096" t="str">
            <v>Miami-Dade</v>
          </cell>
        </row>
        <row r="1097">
          <cell r="L1097">
            <v>1.4</v>
          </cell>
          <cell r="M1097" t="str">
            <v>Miami-Dade</v>
          </cell>
        </row>
        <row r="1098">
          <cell r="L1098">
            <v>2.11</v>
          </cell>
          <cell r="M1098" t="str">
            <v>Miami-Dade</v>
          </cell>
        </row>
        <row r="1099">
          <cell r="L1099">
            <v>2.13</v>
          </cell>
          <cell r="M1099" t="str">
            <v>Miami-Dade</v>
          </cell>
        </row>
        <row r="1100">
          <cell r="L1100">
            <v>2.14</v>
          </cell>
          <cell r="M1100" t="str">
            <v>Miami-Dade</v>
          </cell>
        </row>
        <row r="1101">
          <cell r="L1101">
            <v>3.07</v>
          </cell>
          <cell r="M1101" t="str">
            <v>Miami-Dade</v>
          </cell>
        </row>
        <row r="1102">
          <cell r="L1102">
            <v>4.09</v>
          </cell>
          <cell r="M1102" t="str">
            <v>Miami-Dade</v>
          </cell>
        </row>
        <row r="1103">
          <cell r="L1103">
            <v>4.0999999999999996</v>
          </cell>
          <cell r="M1103" t="str">
            <v>Miami-Dade</v>
          </cell>
        </row>
        <row r="1104">
          <cell r="L1104">
            <v>6.04</v>
          </cell>
          <cell r="M1104" t="str">
            <v>Miami-Dade</v>
          </cell>
        </row>
        <row r="1105">
          <cell r="L1105">
            <v>11.04</v>
          </cell>
          <cell r="M1105" t="str">
            <v>Miami-Dade</v>
          </cell>
        </row>
        <row r="1106">
          <cell r="L1106">
            <v>12.04</v>
          </cell>
          <cell r="M1106" t="str">
            <v>Miami-Dade</v>
          </cell>
        </row>
        <row r="1107">
          <cell r="L1107">
            <v>12.05</v>
          </cell>
          <cell r="M1107" t="str">
            <v>Miami-Dade</v>
          </cell>
        </row>
        <row r="1108">
          <cell r="L1108">
            <v>12.06</v>
          </cell>
          <cell r="M1108" t="str">
            <v>Miami-Dade</v>
          </cell>
        </row>
        <row r="1109">
          <cell r="L1109">
            <v>13.02</v>
          </cell>
          <cell r="M1109" t="str">
            <v>Miami-Dade</v>
          </cell>
        </row>
        <row r="1110">
          <cell r="L1110">
            <v>16.03</v>
          </cell>
          <cell r="M1110" t="str">
            <v>Miami-Dade</v>
          </cell>
        </row>
        <row r="1111">
          <cell r="L1111">
            <v>21</v>
          </cell>
          <cell r="M1111" t="str">
            <v>Miami-Dade</v>
          </cell>
        </row>
        <row r="1112">
          <cell r="L1112">
            <v>22.01</v>
          </cell>
          <cell r="M1112" t="str">
            <v>Miami-Dade</v>
          </cell>
        </row>
        <row r="1113">
          <cell r="L1113">
            <v>27.02</v>
          </cell>
          <cell r="M1113" t="str">
            <v>Miami-Dade</v>
          </cell>
        </row>
        <row r="1114">
          <cell r="L1114">
            <v>27.03</v>
          </cell>
          <cell r="M1114" t="str">
            <v>Miami-Dade</v>
          </cell>
        </row>
        <row r="1115">
          <cell r="L1115">
            <v>27.05</v>
          </cell>
          <cell r="M1115" t="str">
            <v>Miami-Dade</v>
          </cell>
        </row>
        <row r="1116">
          <cell r="L1116">
            <v>27.06</v>
          </cell>
          <cell r="M1116" t="str">
            <v>Miami-Dade</v>
          </cell>
        </row>
        <row r="1117">
          <cell r="L1117">
            <v>37.020000000000003</v>
          </cell>
          <cell r="M1117" t="str">
            <v>Miami-Dade</v>
          </cell>
        </row>
        <row r="1118">
          <cell r="L1118">
            <v>37.03</v>
          </cell>
          <cell r="M1118" t="str">
            <v>Miami-Dade</v>
          </cell>
        </row>
        <row r="1119">
          <cell r="L1119">
            <v>37.04</v>
          </cell>
          <cell r="M1119" t="str">
            <v>Miami-Dade</v>
          </cell>
        </row>
        <row r="1120">
          <cell r="L1120">
            <v>37.049999999999997</v>
          </cell>
          <cell r="M1120" t="str">
            <v>Miami-Dade</v>
          </cell>
        </row>
        <row r="1121">
          <cell r="L1121">
            <v>37.07</v>
          </cell>
          <cell r="M1121" t="str">
            <v>Miami-Dade</v>
          </cell>
        </row>
        <row r="1122">
          <cell r="L1122">
            <v>38.01</v>
          </cell>
          <cell r="M1122" t="str">
            <v>Miami-Dade</v>
          </cell>
        </row>
        <row r="1123">
          <cell r="L1123">
            <v>38.03</v>
          </cell>
          <cell r="M1123" t="str">
            <v>Miami-Dade</v>
          </cell>
        </row>
        <row r="1124">
          <cell r="L1124">
            <v>38.04</v>
          </cell>
          <cell r="M1124" t="str">
            <v>Miami-Dade</v>
          </cell>
        </row>
        <row r="1125">
          <cell r="L1125">
            <v>39.06</v>
          </cell>
          <cell r="M1125" t="str">
            <v>Miami-Dade</v>
          </cell>
        </row>
        <row r="1126">
          <cell r="L1126">
            <v>39.119999999999997</v>
          </cell>
          <cell r="M1126" t="str">
            <v>Miami-Dade</v>
          </cell>
        </row>
        <row r="1127">
          <cell r="L1127">
            <v>39.130000000000003</v>
          </cell>
          <cell r="M1127" t="str">
            <v>Miami-Dade</v>
          </cell>
        </row>
        <row r="1128">
          <cell r="L1128">
            <v>39.14</v>
          </cell>
          <cell r="M1128" t="str">
            <v>Miami-Dade</v>
          </cell>
        </row>
        <row r="1129">
          <cell r="L1129">
            <v>39.15</v>
          </cell>
          <cell r="M1129" t="str">
            <v>Miami-Dade</v>
          </cell>
        </row>
        <row r="1130">
          <cell r="L1130">
            <v>39.17</v>
          </cell>
          <cell r="M1130" t="str">
            <v>Miami-Dade</v>
          </cell>
        </row>
        <row r="1131">
          <cell r="L1131">
            <v>39.18</v>
          </cell>
          <cell r="M1131" t="str">
            <v>Miami-Dade</v>
          </cell>
        </row>
        <row r="1132">
          <cell r="L1132">
            <v>39.19</v>
          </cell>
          <cell r="M1132" t="str">
            <v>Miami-Dade</v>
          </cell>
        </row>
        <row r="1133">
          <cell r="L1133">
            <v>39.21</v>
          </cell>
          <cell r="M1133" t="str">
            <v>Miami-Dade</v>
          </cell>
        </row>
        <row r="1134">
          <cell r="L1134">
            <v>39.22</v>
          </cell>
          <cell r="M1134" t="str">
            <v>Miami-Dade</v>
          </cell>
        </row>
        <row r="1135">
          <cell r="L1135">
            <v>40</v>
          </cell>
          <cell r="M1135" t="str">
            <v>Miami-Dade</v>
          </cell>
        </row>
        <row r="1136">
          <cell r="L1136">
            <v>41.02</v>
          </cell>
          <cell r="M1136" t="str">
            <v>Miami-Dade</v>
          </cell>
        </row>
        <row r="1137">
          <cell r="L1137">
            <v>41.03</v>
          </cell>
          <cell r="M1137" t="str">
            <v>Miami-Dade</v>
          </cell>
        </row>
        <row r="1138">
          <cell r="L1138">
            <v>41.05</v>
          </cell>
          <cell r="M1138" t="str">
            <v>Miami-Dade</v>
          </cell>
        </row>
        <row r="1139">
          <cell r="L1139">
            <v>41.06</v>
          </cell>
          <cell r="M1139" t="str">
            <v>Miami-Dade</v>
          </cell>
        </row>
        <row r="1140">
          <cell r="L1140">
            <v>42.03</v>
          </cell>
          <cell r="M1140" t="str">
            <v>Miami-Dade</v>
          </cell>
        </row>
        <row r="1141">
          <cell r="L1141">
            <v>42.04</v>
          </cell>
          <cell r="M1141" t="str">
            <v>Miami-Dade</v>
          </cell>
        </row>
        <row r="1142">
          <cell r="L1142">
            <v>42.05</v>
          </cell>
          <cell r="M1142" t="str">
            <v>Miami-Dade</v>
          </cell>
        </row>
        <row r="1143">
          <cell r="L1143">
            <v>43.01</v>
          </cell>
          <cell r="M1143" t="str">
            <v>Miami-Dade</v>
          </cell>
        </row>
        <row r="1144">
          <cell r="L1144">
            <v>43.03</v>
          </cell>
          <cell r="M1144" t="str">
            <v>Miami-Dade</v>
          </cell>
        </row>
        <row r="1145">
          <cell r="L1145">
            <v>43.04</v>
          </cell>
          <cell r="M1145" t="str">
            <v>Miami-Dade</v>
          </cell>
        </row>
        <row r="1146">
          <cell r="L1146">
            <v>44.03</v>
          </cell>
          <cell r="M1146" t="str">
            <v>Miami-Dade</v>
          </cell>
        </row>
        <row r="1147">
          <cell r="L1147">
            <v>44.04</v>
          </cell>
          <cell r="M1147" t="str">
            <v>Miami-Dade</v>
          </cell>
        </row>
        <row r="1148">
          <cell r="L1148">
            <v>44.05</v>
          </cell>
          <cell r="M1148" t="str">
            <v>Miami-Dade</v>
          </cell>
        </row>
        <row r="1149">
          <cell r="L1149">
            <v>44.06</v>
          </cell>
          <cell r="M1149" t="str">
            <v>Miami-Dade</v>
          </cell>
        </row>
        <row r="1150">
          <cell r="L1150">
            <v>45</v>
          </cell>
          <cell r="M1150" t="str">
            <v>Miami-Dade</v>
          </cell>
        </row>
        <row r="1151">
          <cell r="L1151">
            <v>46.02</v>
          </cell>
          <cell r="M1151" t="str">
            <v>Miami-Dade</v>
          </cell>
        </row>
        <row r="1152">
          <cell r="L1152">
            <v>46.05</v>
          </cell>
          <cell r="M1152" t="str">
            <v>Miami-Dade</v>
          </cell>
        </row>
        <row r="1153">
          <cell r="L1153">
            <v>46.07</v>
          </cell>
          <cell r="M1153" t="str">
            <v>Miami-Dade</v>
          </cell>
        </row>
        <row r="1154">
          <cell r="L1154">
            <v>46.08</v>
          </cell>
          <cell r="M1154" t="str">
            <v>Miami-Dade</v>
          </cell>
        </row>
        <row r="1155">
          <cell r="L1155">
            <v>47.01</v>
          </cell>
          <cell r="M1155" t="str">
            <v>Miami-Dade</v>
          </cell>
        </row>
        <row r="1156">
          <cell r="L1156">
            <v>47.02</v>
          </cell>
          <cell r="M1156" t="str">
            <v>Miami-Dade</v>
          </cell>
        </row>
        <row r="1157">
          <cell r="L1157">
            <v>47.03</v>
          </cell>
          <cell r="M1157" t="str">
            <v>Miami-Dade</v>
          </cell>
        </row>
        <row r="1158">
          <cell r="L1158">
            <v>56</v>
          </cell>
          <cell r="M1158" t="str">
            <v>Miami-Dade</v>
          </cell>
        </row>
        <row r="1159">
          <cell r="L1159">
            <v>59.01</v>
          </cell>
          <cell r="M1159" t="str">
            <v>Miami-Dade</v>
          </cell>
        </row>
        <row r="1160">
          <cell r="L1160">
            <v>59.02</v>
          </cell>
          <cell r="M1160" t="str">
            <v>Miami-Dade</v>
          </cell>
        </row>
        <row r="1161">
          <cell r="L1161">
            <v>59.04</v>
          </cell>
          <cell r="M1161" t="str">
            <v>Miami-Dade</v>
          </cell>
        </row>
        <row r="1162">
          <cell r="L1162">
            <v>60.01</v>
          </cell>
          <cell r="M1162" t="str">
            <v>Miami-Dade</v>
          </cell>
        </row>
        <row r="1163">
          <cell r="L1163">
            <v>60.02</v>
          </cell>
          <cell r="M1163" t="str">
            <v>Miami-Dade</v>
          </cell>
        </row>
        <row r="1164">
          <cell r="L1164">
            <v>61.01</v>
          </cell>
          <cell r="M1164" t="str">
            <v>Miami-Dade</v>
          </cell>
        </row>
        <row r="1165">
          <cell r="L1165">
            <v>61.02</v>
          </cell>
          <cell r="M1165" t="str">
            <v>Miami-Dade</v>
          </cell>
        </row>
        <row r="1166">
          <cell r="L1166">
            <v>62.01</v>
          </cell>
          <cell r="M1166" t="str">
            <v>Miami-Dade</v>
          </cell>
        </row>
        <row r="1167">
          <cell r="L1167">
            <v>62.03</v>
          </cell>
          <cell r="M1167" t="str">
            <v>Miami-Dade</v>
          </cell>
        </row>
        <row r="1168">
          <cell r="L1168">
            <v>62.05</v>
          </cell>
          <cell r="M1168" t="str">
            <v>Miami-Dade</v>
          </cell>
        </row>
        <row r="1169">
          <cell r="L1169">
            <v>62.06</v>
          </cell>
          <cell r="M1169" t="str">
            <v>Miami-Dade</v>
          </cell>
        </row>
        <row r="1170">
          <cell r="L1170">
            <v>63.02</v>
          </cell>
          <cell r="M1170" t="str">
            <v>Miami-Dade</v>
          </cell>
        </row>
        <row r="1171">
          <cell r="L1171">
            <v>65.010000000000005</v>
          </cell>
          <cell r="M1171" t="str">
            <v>Miami-Dade</v>
          </cell>
        </row>
        <row r="1172">
          <cell r="L1172">
            <v>65.03</v>
          </cell>
          <cell r="M1172" t="str">
            <v>Miami-Dade</v>
          </cell>
        </row>
        <row r="1173">
          <cell r="L1173">
            <v>65.040000000000006</v>
          </cell>
          <cell r="M1173" t="str">
            <v>Miami-Dade</v>
          </cell>
        </row>
        <row r="1174">
          <cell r="L1174">
            <v>66.010000000000005</v>
          </cell>
          <cell r="M1174" t="str">
            <v>Miami-Dade</v>
          </cell>
        </row>
        <row r="1175">
          <cell r="L1175">
            <v>66.02</v>
          </cell>
          <cell r="M1175" t="str">
            <v>Miami-Dade</v>
          </cell>
        </row>
        <row r="1176">
          <cell r="L1176">
            <v>67.02</v>
          </cell>
          <cell r="M1176" t="str">
            <v>Miami-Dade</v>
          </cell>
        </row>
        <row r="1177">
          <cell r="L1177">
            <v>67.05</v>
          </cell>
          <cell r="M1177" t="str">
            <v>Miami-Dade</v>
          </cell>
        </row>
        <row r="1178">
          <cell r="L1178">
            <v>67.06</v>
          </cell>
          <cell r="M1178" t="str">
            <v>Miami-Dade</v>
          </cell>
        </row>
        <row r="1179">
          <cell r="L1179">
            <v>67.069999999999993</v>
          </cell>
          <cell r="M1179" t="str">
            <v>Miami-Dade</v>
          </cell>
        </row>
        <row r="1180">
          <cell r="L1180">
            <v>67.09</v>
          </cell>
          <cell r="M1180" t="str">
            <v>Miami-Dade</v>
          </cell>
        </row>
        <row r="1181">
          <cell r="L1181">
            <v>67.11</v>
          </cell>
          <cell r="M1181" t="str">
            <v>Miami-Dade</v>
          </cell>
        </row>
        <row r="1182">
          <cell r="L1182">
            <v>67.13</v>
          </cell>
          <cell r="M1182" t="str">
            <v>Miami-Dade</v>
          </cell>
        </row>
        <row r="1183">
          <cell r="L1183">
            <v>67.14</v>
          </cell>
          <cell r="M1183" t="str">
            <v>Miami-Dade</v>
          </cell>
        </row>
        <row r="1184">
          <cell r="L1184">
            <v>68.010000000000005</v>
          </cell>
          <cell r="M1184" t="str">
            <v>Miami-Dade</v>
          </cell>
        </row>
        <row r="1185">
          <cell r="L1185">
            <v>68.02</v>
          </cell>
          <cell r="M1185" t="str">
            <v>Miami-Dade</v>
          </cell>
        </row>
        <row r="1186">
          <cell r="L1186">
            <v>69</v>
          </cell>
          <cell r="M1186" t="str">
            <v>Miami-Dade</v>
          </cell>
        </row>
        <row r="1187">
          <cell r="L1187">
            <v>70.010000000000005</v>
          </cell>
          <cell r="M1187" t="str">
            <v>Miami-Dade</v>
          </cell>
        </row>
        <row r="1188">
          <cell r="L1188">
            <v>71.010000000000005</v>
          </cell>
          <cell r="M1188" t="str">
            <v>Miami-Dade</v>
          </cell>
        </row>
        <row r="1189">
          <cell r="L1189">
            <v>71.03</v>
          </cell>
          <cell r="M1189" t="str">
            <v>Miami-Dade</v>
          </cell>
        </row>
        <row r="1190">
          <cell r="L1190">
            <v>71.040000000000006</v>
          </cell>
          <cell r="M1190" t="str">
            <v>Miami-Dade</v>
          </cell>
        </row>
        <row r="1191">
          <cell r="L1191">
            <v>73</v>
          </cell>
          <cell r="M1191" t="str">
            <v>Miami-Dade</v>
          </cell>
        </row>
        <row r="1192">
          <cell r="L1192">
            <v>74</v>
          </cell>
          <cell r="M1192" t="str">
            <v>Miami-Dade</v>
          </cell>
        </row>
        <row r="1193">
          <cell r="L1193">
            <v>75.010000000000005</v>
          </cell>
          <cell r="M1193" t="str">
            <v>Miami-Dade</v>
          </cell>
        </row>
        <row r="1194">
          <cell r="L1194">
            <v>75.03</v>
          </cell>
          <cell r="M1194" t="str">
            <v>Miami-Dade</v>
          </cell>
        </row>
        <row r="1195">
          <cell r="L1195">
            <v>76.010000000000005</v>
          </cell>
          <cell r="M1195" t="str">
            <v>Miami-Dade</v>
          </cell>
        </row>
        <row r="1196">
          <cell r="L1196">
            <v>76.040000000000006</v>
          </cell>
          <cell r="M1196" t="str">
            <v>Miami-Dade</v>
          </cell>
        </row>
        <row r="1197">
          <cell r="L1197">
            <v>76.05</v>
          </cell>
          <cell r="M1197" t="str">
            <v>Miami-Dade</v>
          </cell>
        </row>
        <row r="1198">
          <cell r="L1198">
            <v>76.06</v>
          </cell>
          <cell r="M1198" t="str">
            <v>Miami-Dade</v>
          </cell>
        </row>
        <row r="1199">
          <cell r="L1199">
            <v>77.010000000000005</v>
          </cell>
          <cell r="M1199" t="str">
            <v>Miami-Dade</v>
          </cell>
        </row>
        <row r="1200">
          <cell r="L1200">
            <v>77.02</v>
          </cell>
          <cell r="M1200" t="str">
            <v>Miami-Dade</v>
          </cell>
        </row>
        <row r="1201">
          <cell r="L1201">
            <v>77.040000000000006</v>
          </cell>
          <cell r="M1201" t="str">
            <v>Miami-Dade</v>
          </cell>
        </row>
        <row r="1202">
          <cell r="L1202">
            <v>77.05</v>
          </cell>
          <cell r="M1202" t="str">
            <v>Miami-Dade</v>
          </cell>
        </row>
        <row r="1203">
          <cell r="L1203">
            <v>78.010000000000005</v>
          </cell>
          <cell r="M1203" t="str">
            <v>Miami-Dade</v>
          </cell>
        </row>
        <row r="1204">
          <cell r="L1204">
            <v>78.040000000000006</v>
          </cell>
          <cell r="M1204" t="str">
            <v>Miami-Dade</v>
          </cell>
        </row>
        <row r="1205">
          <cell r="L1205">
            <v>78.05</v>
          </cell>
          <cell r="M1205" t="str">
            <v>Miami-Dade</v>
          </cell>
        </row>
        <row r="1206">
          <cell r="L1206">
            <v>78.06</v>
          </cell>
          <cell r="M1206" t="str">
            <v>Miami-Dade</v>
          </cell>
        </row>
        <row r="1207">
          <cell r="L1207">
            <v>78.069999999999993</v>
          </cell>
          <cell r="M1207" t="str">
            <v>Miami-Dade</v>
          </cell>
        </row>
        <row r="1208">
          <cell r="L1208">
            <v>79.010000000000005</v>
          </cell>
          <cell r="M1208" t="str">
            <v>Miami-Dade</v>
          </cell>
        </row>
        <row r="1209">
          <cell r="L1209">
            <v>79.02</v>
          </cell>
          <cell r="M1209" t="str">
            <v>Miami-Dade</v>
          </cell>
        </row>
        <row r="1210">
          <cell r="L1210">
            <v>80</v>
          </cell>
          <cell r="M1210" t="str">
            <v>Miami-Dade</v>
          </cell>
        </row>
        <row r="1211">
          <cell r="L1211">
            <v>81.010000000000005</v>
          </cell>
          <cell r="M1211" t="str">
            <v>Miami-Dade</v>
          </cell>
        </row>
        <row r="1212">
          <cell r="L1212">
            <v>81.02</v>
          </cell>
          <cell r="M1212" t="str">
            <v>Miami-Dade</v>
          </cell>
        </row>
        <row r="1213">
          <cell r="L1213">
            <v>82.02</v>
          </cell>
          <cell r="M1213" t="str">
            <v>Miami-Dade</v>
          </cell>
        </row>
        <row r="1214">
          <cell r="L1214">
            <v>82.05</v>
          </cell>
          <cell r="M1214" t="str">
            <v>Miami-Dade</v>
          </cell>
        </row>
        <row r="1215">
          <cell r="L1215">
            <v>82.06</v>
          </cell>
          <cell r="M1215" t="str">
            <v>Miami-Dade</v>
          </cell>
        </row>
        <row r="1216">
          <cell r="L1216">
            <v>82.07</v>
          </cell>
          <cell r="M1216" t="str">
            <v>Miami-Dade</v>
          </cell>
        </row>
        <row r="1217">
          <cell r="L1217">
            <v>82.08</v>
          </cell>
          <cell r="M1217" t="str">
            <v>Miami-Dade</v>
          </cell>
        </row>
        <row r="1218">
          <cell r="L1218">
            <v>82.09</v>
          </cell>
          <cell r="M1218" t="str">
            <v>Miami-Dade</v>
          </cell>
        </row>
        <row r="1219">
          <cell r="L1219">
            <v>83.05</v>
          </cell>
          <cell r="M1219" t="str">
            <v>Miami-Dade</v>
          </cell>
        </row>
        <row r="1220">
          <cell r="L1220">
            <v>83.08</v>
          </cell>
          <cell r="M1220" t="str">
            <v>Miami-Dade</v>
          </cell>
        </row>
        <row r="1221">
          <cell r="L1221">
            <v>84.05</v>
          </cell>
          <cell r="M1221" t="str">
            <v>Miami-Dade</v>
          </cell>
        </row>
        <row r="1222">
          <cell r="L1222">
            <v>84.07</v>
          </cell>
          <cell r="M1222" t="str">
            <v>Miami-Dade</v>
          </cell>
        </row>
        <row r="1223">
          <cell r="L1223">
            <v>84.09</v>
          </cell>
          <cell r="M1223" t="str">
            <v>Miami-Dade</v>
          </cell>
        </row>
        <row r="1224">
          <cell r="L1224">
            <v>84.1</v>
          </cell>
          <cell r="M1224" t="str">
            <v>Miami-Dade</v>
          </cell>
        </row>
        <row r="1225">
          <cell r="L1225">
            <v>84.12</v>
          </cell>
          <cell r="M1225" t="str">
            <v>Miami-Dade</v>
          </cell>
        </row>
        <row r="1226">
          <cell r="L1226">
            <v>84.14</v>
          </cell>
          <cell r="M1226" t="str">
            <v>Miami-Dade</v>
          </cell>
        </row>
        <row r="1227">
          <cell r="L1227">
            <v>84.15</v>
          </cell>
          <cell r="M1227" t="str">
            <v>Miami-Dade</v>
          </cell>
        </row>
        <row r="1228">
          <cell r="L1228">
            <v>84.16</v>
          </cell>
          <cell r="M1228" t="str">
            <v>Miami-Dade</v>
          </cell>
        </row>
        <row r="1229">
          <cell r="L1229">
            <v>84.17</v>
          </cell>
          <cell r="M1229" t="str">
            <v>Miami-Dade</v>
          </cell>
        </row>
        <row r="1230">
          <cell r="L1230">
            <v>84.18</v>
          </cell>
          <cell r="M1230" t="str">
            <v>Miami-Dade</v>
          </cell>
        </row>
        <row r="1231">
          <cell r="L1231">
            <v>84.19</v>
          </cell>
          <cell r="M1231" t="str">
            <v>Miami-Dade</v>
          </cell>
        </row>
        <row r="1232">
          <cell r="L1232">
            <v>85.01</v>
          </cell>
          <cell r="M1232" t="str">
            <v>Miami-Dade</v>
          </cell>
        </row>
        <row r="1233">
          <cell r="L1233">
            <v>85.02</v>
          </cell>
          <cell r="M1233" t="str">
            <v>Miami-Dade</v>
          </cell>
        </row>
        <row r="1234">
          <cell r="L1234">
            <v>86.01</v>
          </cell>
          <cell r="M1234" t="str">
            <v>Miami-Dade</v>
          </cell>
        </row>
        <row r="1235">
          <cell r="L1235">
            <v>86.02</v>
          </cell>
          <cell r="M1235" t="str">
            <v>Miami-Dade</v>
          </cell>
        </row>
        <row r="1236">
          <cell r="L1236">
            <v>87.01</v>
          </cell>
          <cell r="M1236" t="str">
            <v>Miami-Dade</v>
          </cell>
        </row>
        <row r="1237">
          <cell r="L1237">
            <v>87.02</v>
          </cell>
          <cell r="M1237" t="str">
            <v>Miami-Dade</v>
          </cell>
        </row>
        <row r="1238">
          <cell r="L1238">
            <v>88.03</v>
          </cell>
          <cell r="M1238" t="str">
            <v>Miami-Dade</v>
          </cell>
        </row>
        <row r="1239">
          <cell r="L1239">
            <v>88.04</v>
          </cell>
          <cell r="M1239" t="str">
            <v>Miami-Dade</v>
          </cell>
        </row>
        <row r="1240">
          <cell r="L1240">
            <v>89.01</v>
          </cell>
          <cell r="M1240" t="str">
            <v>Miami-Dade</v>
          </cell>
        </row>
        <row r="1241">
          <cell r="L1241">
            <v>89.02</v>
          </cell>
          <cell r="M1241" t="str">
            <v>Miami-Dade</v>
          </cell>
        </row>
        <row r="1242">
          <cell r="L1242">
            <v>89.06</v>
          </cell>
          <cell r="M1242" t="str">
            <v>Miami-Dade</v>
          </cell>
        </row>
        <row r="1243">
          <cell r="L1243">
            <v>89.07</v>
          </cell>
          <cell r="M1243" t="str">
            <v>Miami-Dade</v>
          </cell>
        </row>
        <row r="1244">
          <cell r="L1244">
            <v>90.06</v>
          </cell>
          <cell r="M1244" t="str">
            <v>Miami-Dade</v>
          </cell>
        </row>
        <row r="1245">
          <cell r="L1245">
            <v>90.1</v>
          </cell>
          <cell r="M1245" t="str">
            <v>Miami-Dade</v>
          </cell>
        </row>
        <row r="1246">
          <cell r="L1246">
            <v>90.14</v>
          </cell>
          <cell r="M1246" t="str">
            <v>Miami-Dade</v>
          </cell>
        </row>
        <row r="1247">
          <cell r="L1247">
            <v>90.15</v>
          </cell>
          <cell r="M1247" t="str">
            <v>Miami-Dade</v>
          </cell>
        </row>
        <row r="1248">
          <cell r="L1248">
            <v>90.19</v>
          </cell>
          <cell r="M1248" t="str">
            <v>Miami-Dade</v>
          </cell>
        </row>
        <row r="1249">
          <cell r="L1249">
            <v>90.23</v>
          </cell>
          <cell r="M1249" t="str">
            <v>Miami-Dade</v>
          </cell>
        </row>
        <row r="1250">
          <cell r="L1250">
            <v>90.24</v>
          </cell>
          <cell r="M1250" t="str">
            <v>Miami-Dade</v>
          </cell>
        </row>
        <row r="1251">
          <cell r="L1251">
            <v>90.28</v>
          </cell>
          <cell r="M1251" t="str">
            <v>Miami-Dade</v>
          </cell>
        </row>
        <row r="1252">
          <cell r="L1252">
            <v>90.29</v>
          </cell>
          <cell r="M1252" t="str">
            <v>Miami-Dade</v>
          </cell>
        </row>
        <row r="1253">
          <cell r="L1253">
            <v>90.3</v>
          </cell>
          <cell r="M1253" t="str">
            <v>Miami-Dade</v>
          </cell>
        </row>
        <row r="1254">
          <cell r="L1254">
            <v>90.31</v>
          </cell>
          <cell r="M1254" t="str">
            <v>Miami-Dade</v>
          </cell>
        </row>
        <row r="1255">
          <cell r="L1255">
            <v>90.34</v>
          </cell>
          <cell r="M1255" t="str">
            <v>Miami-Dade</v>
          </cell>
        </row>
        <row r="1256">
          <cell r="L1256">
            <v>90.35</v>
          </cell>
          <cell r="M1256" t="str">
            <v>Miami-Dade</v>
          </cell>
        </row>
        <row r="1257">
          <cell r="L1257">
            <v>90.36</v>
          </cell>
          <cell r="M1257" t="str">
            <v>Miami-Dade</v>
          </cell>
        </row>
        <row r="1258">
          <cell r="L1258">
            <v>90.38</v>
          </cell>
          <cell r="M1258" t="str">
            <v>Miami-Dade</v>
          </cell>
        </row>
        <row r="1259">
          <cell r="L1259">
            <v>90.39</v>
          </cell>
          <cell r="M1259" t="str">
            <v>Miami-Dade</v>
          </cell>
        </row>
        <row r="1260">
          <cell r="L1260">
            <v>90.4</v>
          </cell>
          <cell r="M1260" t="str">
            <v>Miami-Dade</v>
          </cell>
        </row>
        <row r="1261">
          <cell r="L1261">
            <v>90.43</v>
          </cell>
          <cell r="M1261" t="str">
            <v>Miami-Dade</v>
          </cell>
        </row>
        <row r="1262">
          <cell r="L1262">
            <v>90.44</v>
          </cell>
          <cell r="M1262" t="str">
            <v>Miami-Dade</v>
          </cell>
        </row>
        <row r="1263">
          <cell r="L1263">
            <v>90.46</v>
          </cell>
          <cell r="M1263" t="str">
            <v>Miami-Dade</v>
          </cell>
        </row>
        <row r="1264">
          <cell r="L1264">
            <v>90.47</v>
          </cell>
          <cell r="M1264" t="str">
            <v>Miami-Dade</v>
          </cell>
        </row>
        <row r="1265">
          <cell r="L1265">
            <v>92</v>
          </cell>
          <cell r="M1265" t="str">
            <v>Miami-Dade</v>
          </cell>
        </row>
        <row r="1266">
          <cell r="L1266">
            <v>93.05</v>
          </cell>
          <cell r="M1266" t="str">
            <v>Miami-Dade</v>
          </cell>
        </row>
        <row r="1267">
          <cell r="L1267">
            <v>93.12</v>
          </cell>
          <cell r="M1267" t="str">
            <v>Miami-Dade</v>
          </cell>
        </row>
        <row r="1268">
          <cell r="L1268">
            <v>93.13</v>
          </cell>
          <cell r="M1268" t="str">
            <v>Miami-Dade</v>
          </cell>
        </row>
        <row r="1269">
          <cell r="L1269">
            <v>97.03</v>
          </cell>
          <cell r="M1269" t="str">
            <v>Miami-Dade</v>
          </cell>
        </row>
        <row r="1270">
          <cell r="L1270">
            <v>97.04</v>
          </cell>
          <cell r="M1270" t="str">
            <v>Miami-Dade</v>
          </cell>
        </row>
        <row r="1271">
          <cell r="L1271">
            <v>97.05</v>
          </cell>
          <cell r="M1271" t="str">
            <v>Miami-Dade</v>
          </cell>
        </row>
        <row r="1272">
          <cell r="L1272">
            <v>97.06</v>
          </cell>
          <cell r="M1272" t="str">
            <v>Miami-Dade</v>
          </cell>
        </row>
        <row r="1273">
          <cell r="L1273">
            <v>98.03</v>
          </cell>
          <cell r="M1273" t="str">
            <v>Miami-Dade</v>
          </cell>
        </row>
        <row r="1274">
          <cell r="L1274">
            <v>98.04</v>
          </cell>
          <cell r="M1274" t="str">
            <v>Miami-Dade</v>
          </cell>
        </row>
        <row r="1275">
          <cell r="L1275">
            <v>98.07</v>
          </cell>
          <cell r="M1275" t="str">
            <v>Miami-Dade</v>
          </cell>
        </row>
        <row r="1276">
          <cell r="L1276">
            <v>99.01</v>
          </cell>
          <cell r="M1276" t="str">
            <v>Miami-Dade</v>
          </cell>
        </row>
        <row r="1277">
          <cell r="L1277">
            <v>99.03</v>
          </cell>
          <cell r="M1277" t="str">
            <v>Miami-Dade</v>
          </cell>
        </row>
        <row r="1278">
          <cell r="L1278">
            <v>100.09</v>
          </cell>
          <cell r="M1278" t="str">
            <v>Miami-Dade</v>
          </cell>
        </row>
        <row r="1279">
          <cell r="L1279">
            <v>101.93</v>
          </cell>
          <cell r="M1279" t="str">
            <v>Miami-Dade</v>
          </cell>
        </row>
        <row r="1280">
          <cell r="L1280">
            <v>101.98</v>
          </cell>
          <cell r="M1280" t="str">
            <v>Miami-Dade</v>
          </cell>
        </row>
        <row r="1281">
          <cell r="L1281">
            <v>102.01</v>
          </cell>
          <cell r="M1281" t="str">
            <v>Miami-Dade</v>
          </cell>
        </row>
        <row r="1282">
          <cell r="L1282">
            <v>102.09</v>
          </cell>
          <cell r="M1282" t="str">
            <v>Miami-Dade</v>
          </cell>
        </row>
        <row r="1283">
          <cell r="L1283">
            <v>103</v>
          </cell>
          <cell r="M1283" t="str">
            <v>Miami-Dade</v>
          </cell>
        </row>
        <row r="1284">
          <cell r="L1284">
            <v>106.04</v>
          </cell>
          <cell r="M1284" t="str">
            <v>Miami-Dade</v>
          </cell>
        </row>
        <row r="1285">
          <cell r="L1285">
            <v>106.06</v>
          </cell>
          <cell r="M1285" t="str">
            <v>Miami-Dade</v>
          </cell>
        </row>
        <row r="1286">
          <cell r="L1286">
            <v>106.08</v>
          </cell>
          <cell r="M1286" t="str">
            <v>Miami-Dade</v>
          </cell>
        </row>
        <row r="1287">
          <cell r="L1287">
            <v>106.1</v>
          </cell>
          <cell r="M1287" t="str">
            <v>Miami-Dade</v>
          </cell>
        </row>
        <row r="1288">
          <cell r="L1288">
            <v>106.12</v>
          </cell>
          <cell r="M1288" t="str">
            <v>Miami-Dade</v>
          </cell>
        </row>
        <row r="1289">
          <cell r="L1289">
            <v>106.13</v>
          </cell>
          <cell r="M1289" t="str">
            <v>Miami-Dade</v>
          </cell>
        </row>
        <row r="1290">
          <cell r="L1290">
            <v>106.17</v>
          </cell>
          <cell r="M1290" t="str">
            <v>Miami-Dade</v>
          </cell>
        </row>
        <row r="1291">
          <cell r="L1291">
            <v>110.07</v>
          </cell>
          <cell r="M1291" t="str">
            <v>Miami-Dade</v>
          </cell>
        </row>
        <row r="1292">
          <cell r="L1292">
            <v>110.08</v>
          </cell>
          <cell r="M1292" t="str">
            <v>Miami-Dade</v>
          </cell>
        </row>
        <row r="1293">
          <cell r="L1293">
            <v>110.09</v>
          </cell>
          <cell r="M1293" t="str">
            <v>Miami-Dade</v>
          </cell>
        </row>
        <row r="1294">
          <cell r="L1294">
            <v>111.02</v>
          </cell>
          <cell r="M1294" t="str">
            <v>Miami-Dade</v>
          </cell>
        </row>
        <row r="1295">
          <cell r="L1295">
            <v>114.01</v>
          </cell>
          <cell r="M1295" t="str">
            <v>Miami-Dade</v>
          </cell>
        </row>
        <row r="1296">
          <cell r="L1296">
            <v>115</v>
          </cell>
          <cell r="M1296" t="str">
            <v>Miami-Dade</v>
          </cell>
        </row>
        <row r="1297">
          <cell r="L1297">
            <v>116</v>
          </cell>
          <cell r="M1297" t="str">
            <v>Miami-Dade</v>
          </cell>
        </row>
        <row r="1298">
          <cell r="L1298">
            <v>118</v>
          </cell>
          <cell r="M1298" t="str">
            <v>Miami-Dade</v>
          </cell>
        </row>
        <row r="1299">
          <cell r="L1299">
            <v>119</v>
          </cell>
          <cell r="M1299" t="str">
            <v>Miami-Dade</v>
          </cell>
        </row>
        <row r="1300">
          <cell r="L1300">
            <v>121</v>
          </cell>
          <cell r="M1300" t="str">
            <v>Miami-Dade</v>
          </cell>
        </row>
        <row r="1301">
          <cell r="L1301">
            <v>122</v>
          </cell>
          <cell r="M1301" t="str">
            <v>Miami-Dade</v>
          </cell>
        </row>
        <row r="1302">
          <cell r="L1302">
            <v>123</v>
          </cell>
          <cell r="M1302" t="str">
            <v>Miami-Dade</v>
          </cell>
        </row>
        <row r="1303">
          <cell r="L1303">
            <v>124</v>
          </cell>
          <cell r="M1303" t="str">
            <v>Miami-Dade</v>
          </cell>
        </row>
        <row r="1304">
          <cell r="L1304">
            <v>125</v>
          </cell>
          <cell r="M1304" t="str">
            <v>Miami-Dade</v>
          </cell>
        </row>
        <row r="1305">
          <cell r="L1305">
            <v>126</v>
          </cell>
          <cell r="M1305" t="str">
            <v>Miami-Dade</v>
          </cell>
        </row>
        <row r="1306">
          <cell r="L1306">
            <v>127</v>
          </cell>
          <cell r="M1306" t="str">
            <v>Miami-Dade</v>
          </cell>
        </row>
        <row r="1307">
          <cell r="L1307">
            <v>128</v>
          </cell>
          <cell r="M1307" t="str">
            <v>Miami-Dade</v>
          </cell>
        </row>
        <row r="1308">
          <cell r="L1308">
            <v>130</v>
          </cell>
          <cell r="M1308" t="str">
            <v>Miami-Dade</v>
          </cell>
        </row>
        <row r="1309">
          <cell r="L1309">
            <v>132</v>
          </cell>
          <cell r="M1309" t="str">
            <v>Miami-Dade</v>
          </cell>
        </row>
        <row r="1310">
          <cell r="L1310">
            <v>133</v>
          </cell>
          <cell r="M1310" t="str">
            <v>Miami-Dade</v>
          </cell>
        </row>
        <row r="1311">
          <cell r="L1311">
            <v>139</v>
          </cell>
          <cell r="M1311" t="str">
            <v>Miami-Dade</v>
          </cell>
        </row>
        <row r="1312">
          <cell r="L1312">
            <v>142</v>
          </cell>
          <cell r="M1312" t="str">
            <v>Miami-Dade</v>
          </cell>
        </row>
        <row r="1313">
          <cell r="L1313">
            <v>143</v>
          </cell>
          <cell r="M1313" t="str">
            <v>Miami-Dade</v>
          </cell>
        </row>
        <row r="1314">
          <cell r="L1314">
            <v>144</v>
          </cell>
          <cell r="M1314" t="str">
            <v>Miami-Dade</v>
          </cell>
        </row>
        <row r="1315">
          <cell r="L1315">
            <v>147</v>
          </cell>
          <cell r="M1315" t="str">
            <v>Miami-Dade</v>
          </cell>
        </row>
        <row r="1316">
          <cell r="L1316">
            <v>149</v>
          </cell>
          <cell r="M1316" t="str">
            <v>Miami-Dade</v>
          </cell>
        </row>
        <row r="1317">
          <cell r="L1317">
            <v>151</v>
          </cell>
          <cell r="M1317" t="str">
            <v>Miami-Dade</v>
          </cell>
        </row>
        <row r="1318">
          <cell r="L1318">
            <v>152</v>
          </cell>
          <cell r="M1318" t="str">
            <v>Miami-Dade</v>
          </cell>
        </row>
        <row r="1319">
          <cell r="L1319">
            <v>153</v>
          </cell>
          <cell r="M1319" t="str">
            <v>Miami-Dade</v>
          </cell>
        </row>
        <row r="1320">
          <cell r="L1320">
            <v>154</v>
          </cell>
          <cell r="M1320" t="str">
            <v>Miami-Dade</v>
          </cell>
        </row>
        <row r="1321">
          <cell r="L1321">
            <v>155</v>
          </cell>
          <cell r="M1321" t="str">
            <v>Miami-Dade</v>
          </cell>
        </row>
        <row r="1322">
          <cell r="L1322">
            <v>156</v>
          </cell>
          <cell r="M1322" t="str">
            <v>Miami-Dade</v>
          </cell>
        </row>
        <row r="1323">
          <cell r="L1323">
            <v>157</v>
          </cell>
          <cell r="M1323" t="str">
            <v>Miami-Dade</v>
          </cell>
        </row>
        <row r="1324">
          <cell r="L1324">
            <v>159</v>
          </cell>
          <cell r="M1324" t="str">
            <v>Miami-Dade</v>
          </cell>
        </row>
        <row r="1325">
          <cell r="L1325">
            <v>160</v>
          </cell>
          <cell r="M1325" t="str">
            <v>Miami-Dade</v>
          </cell>
        </row>
        <row r="1326">
          <cell r="L1326">
            <v>161</v>
          </cell>
          <cell r="M1326" t="str">
            <v>Miami-Dade</v>
          </cell>
        </row>
        <row r="1327">
          <cell r="L1327">
            <v>162</v>
          </cell>
          <cell r="M1327" t="str">
            <v>Miami-Dade</v>
          </cell>
        </row>
        <row r="1328">
          <cell r="L1328">
            <v>163</v>
          </cell>
          <cell r="M1328" t="str">
            <v>Miami-Dade</v>
          </cell>
        </row>
        <row r="1329">
          <cell r="L1329">
            <v>164</v>
          </cell>
          <cell r="M1329" t="str">
            <v>Miami-Dade</v>
          </cell>
        </row>
        <row r="1330">
          <cell r="L1330">
            <v>165</v>
          </cell>
          <cell r="M1330" t="str">
            <v>Miami-Dade</v>
          </cell>
        </row>
        <row r="1331">
          <cell r="L1331">
            <v>166</v>
          </cell>
          <cell r="M1331" t="str">
            <v>Miami-Dade</v>
          </cell>
        </row>
        <row r="1332">
          <cell r="L1332">
            <v>168</v>
          </cell>
          <cell r="M1332" t="str">
            <v>Miami-Dade</v>
          </cell>
        </row>
        <row r="1333">
          <cell r="L1333">
            <v>169</v>
          </cell>
          <cell r="M1333" t="str">
            <v>Miami-Dade</v>
          </cell>
        </row>
        <row r="1334">
          <cell r="L1334">
            <v>170</v>
          </cell>
          <cell r="M1334" t="str">
            <v>Miami-Dade</v>
          </cell>
        </row>
        <row r="1335">
          <cell r="L1335">
            <v>171</v>
          </cell>
          <cell r="M1335" t="str">
            <v>Miami-Dade</v>
          </cell>
        </row>
        <row r="1336">
          <cell r="L1336">
            <v>172</v>
          </cell>
          <cell r="M1336" t="str">
            <v>Miami-Dade</v>
          </cell>
        </row>
        <row r="1337">
          <cell r="L1337">
            <v>173</v>
          </cell>
          <cell r="M1337" t="str">
            <v>Miami-Dade</v>
          </cell>
        </row>
        <row r="1338">
          <cell r="L1338">
            <v>174</v>
          </cell>
          <cell r="M1338" t="str">
            <v>Miami-Dade</v>
          </cell>
        </row>
        <row r="1339">
          <cell r="L1339">
            <v>176</v>
          </cell>
          <cell r="M1339" t="str">
            <v>Miami-Dade</v>
          </cell>
        </row>
        <row r="1340">
          <cell r="L1340">
            <v>177</v>
          </cell>
          <cell r="M1340" t="str">
            <v>Miami-Dade</v>
          </cell>
        </row>
        <row r="1341">
          <cell r="L1341">
            <v>179</v>
          </cell>
          <cell r="M1341" t="str">
            <v>Miami-Dade</v>
          </cell>
        </row>
        <row r="1342">
          <cell r="L1342">
            <v>180</v>
          </cell>
          <cell r="M1342" t="str">
            <v>Miami-Dade</v>
          </cell>
        </row>
        <row r="1343">
          <cell r="L1343">
            <v>181</v>
          </cell>
          <cell r="M1343" t="str">
            <v>Miami-Dade</v>
          </cell>
        </row>
        <row r="1344">
          <cell r="L1344">
            <v>182</v>
          </cell>
          <cell r="M1344" t="str">
            <v>Miami-Dade</v>
          </cell>
        </row>
        <row r="1345">
          <cell r="L1345">
            <v>183</v>
          </cell>
          <cell r="M1345" t="str">
            <v>Miami-Dade</v>
          </cell>
        </row>
        <row r="1346">
          <cell r="L1346">
            <v>184</v>
          </cell>
          <cell r="M1346" t="str">
            <v>Miami-Dade</v>
          </cell>
        </row>
        <row r="1347">
          <cell r="L1347">
            <v>185</v>
          </cell>
          <cell r="M1347" t="str">
            <v>Miami-Dade</v>
          </cell>
        </row>
        <row r="1348">
          <cell r="L1348">
            <v>186</v>
          </cell>
          <cell r="M1348" t="str">
            <v>Miami-Dade</v>
          </cell>
        </row>
        <row r="1349">
          <cell r="L1349">
            <v>187</v>
          </cell>
          <cell r="M1349" t="str">
            <v>Miami-Dade</v>
          </cell>
        </row>
        <row r="1350">
          <cell r="L1350">
            <v>188</v>
          </cell>
          <cell r="M1350" t="str">
            <v>Miami-Dade</v>
          </cell>
        </row>
        <row r="1351">
          <cell r="L1351">
            <v>189</v>
          </cell>
          <cell r="M1351" t="str">
            <v>Miami-Dade</v>
          </cell>
        </row>
        <row r="1352">
          <cell r="L1352">
            <v>190</v>
          </cell>
          <cell r="M1352" t="str">
            <v>Miami-Dade</v>
          </cell>
        </row>
        <row r="1353">
          <cell r="L1353">
            <v>191</v>
          </cell>
          <cell r="M1353" t="str">
            <v>Miami-Dade</v>
          </cell>
        </row>
        <row r="1354">
          <cell r="L1354">
            <v>192</v>
          </cell>
          <cell r="M1354" t="str">
            <v>Miami-Dade</v>
          </cell>
        </row>
        <row r="1355">
          <cell r="L1355">
            <v>193</v>
          </cell>
          <cell r="M1355" t="str">
            <v>Miami-Dade</v>
          </cell>
        </row>
        <row r="1356">
          <cell r="L1356">
            <v>194</v>
          </cell>
          <cell r="M1356" t="str">
            <v>Miami-Dade</v>
          </cell>
        </row>
        <row r="1357">
          <cell r="L1357">
            <v>195</v>
          </cell>
          <cell r="M1357" t="str">
            <v>Miami-Dade</v>
          </cell>
        </row>
        <row r="1358">
          <cell r="L1358">
            <v>196</v>
          </cell>
          <cell r="M1358" t="str">
            <v>Miami-Dade</v>
          </cell>
        </row>
        <row r="1359">
          <cell r="L1359">
            <v>197</v>
          </cell>
          <cell r="M1359" t="str">
            <v>Miami-Dade</v>
          </cell>
        </row>
        <row r="1360">
          <cell r="L1360">
            <v>198</v>
          </cell>
          <cell r="M1360" t="str">
            <v>Miami-Dade</v>
          </cell>
        </row>
        <row r="1361">
          <cell r="L1361">
            <v>200</v>
          </cell>
          <cell r="M1361" t="str">
            <v>Miami-Dade</v>
          </cell>
        </row>
        <row r="1362">
          <cell r="L1362">
            <v>201</v>
          </cell>
          <cell r="M1362" t="str">
            <v>Miami-Dade</v>
          </cell>
        </row>
        <row r="1363">
          <cell r="L1363">
            <v>9702</v>
          </cell>
          <cell r="M1363" t="str">
            <v>Monroe</v>
          </cell>
        </row>
        <row r="1364">
          <cell r="L1364">
            <v>9703</v>
          </cell>
          <cell r="M1364" t="str">
            <v>Monroe</v>
          </cell>
        </row>
        <row r="1365">
          <cell r="L1365">
            <v>9705</v>
          </cell>
          <cell r="M1365" t="str">
            <v>Monroe</v>
          </cell>
        </row>
        <row r="1366">
          <cell r="L1366">
            <v>9706</v>
          </cell>
          <cell r="M1366" t="str">
            <v>Monroe</v>
          </cell>
        </row>
        <row r="1367">
          <cell r="L1367">
            <v>9708</v>
          </cell>
          <cell r="M1367" t="str">
            <v>Monroe</v>
          </cell>
        </row>
        <row r="1368">
          <cell r="L1368">
            <v>9709</v>
          </cell>
          <cell r="M1368" t="str">
            <v>Monroe</v>
          </cell>
        </row>
        <row r="1369">
          <cell r="L1369">
            <v>9710.01</v>
          </cell>
          <cell r="M1369" t="str">
            <v>Monroe</v>
          </cell>
        </row>
        <row r="1370">
          <cell r="L1370">
            <v>9715.01</v>
          </cell>
          <cell r="M1370" t="str">
            <v>Monroe</v>
          </cell>
        </row>
        <row r="1371">
          <cell r="L1371">
            <v>9715.02</v>
          </cell>
          <cell r="M1371" t="str">
            <v>Monroe</v>
          </cell>
        </row>
        <row r="1372">
          <cell r="L1372">
            <v>9716</v>
          </cell>
          <cell r="M1372" t="str">
            <v>Monroe</v>
          </cell>
        </row>
        <row r="1373">
          <cell r="L1373">
            <v>9720</v>
          </cell>
          <cell r="M1373" t="str">
            <v>Monroe</v>
          </cell>
        </row>
        <row r="1374">
          <cell r="L1374">
            <v>9722</v>
          </cell>
          <cell r="M1374" t="str">
            <v>Monroe</v>
          </cell>
        </row>
        <row r="1375">
          <cell r="L1375">
            <v>9723</v>
          </cell>
          <cell r="M1375" t="str">
            <v>Monroe</v>
          </cell>
        </row>
        <row r="1376">
          <cell r="L1376">
            <v>9724</v>
          </cell>
          <cell r="M1376" t="str">
            <v>Monroe</v>
          </cell>
        </row>
        <row r="1377">
          <cell r="L1377">
            <v>9725</v>
          </cell>
          <cell r="M1377" t="str">
            <v>Monroe</v>
          </cell>
        </row>
        <row r="1378">
          <cell r="L1378">
            <v>9726</v>
          </cell>
          <cell r="M1378" t="str">
            <v>Monroe</v>
          </cell>
        </row>
        <row r="1379">
          <cell r="L1379">
            <v>501.01</v>
          </cell>
          <cell r="M1379" t="str">
            <v>Nassau</v>
          </cell>
        </row>
        <row r="1380">
          <cell r="L1380">
            <v>502.01</v>
          </cell>
          <cell r="M1380" t="str">
            <v>Nassau</v>
          </cell>
        </row>
        <row r="1381">
          <cell r="L1381">
            <v>502.02</v>
          </cell>
          <cell r="M1381" t="str">
            <v>Nassau</v>
          </cell>
        </row>
        <row r="1382">
          <cell r="L1382">
            <v>502.03</v>
          </cell>
          <cell r="M1382" t="str">
            <v>Nassau</v>
          </cell>
        </row>
        <row r="1383">
          <cell r="L1383">
            <v>503.03</v>
          </cell>
          <cell r="M1383" t="str">
            <v>Nassau</v>
          </cell>
        </row>
        <row r="1384">
          <cell r="L1384">
            <v>505.02</v>
          </cell>
          <cell r="M1384" t="str">
            <v>Nassau</v>
          </cell>
        </row>
        <row r="1385">
          <cell r="L1385">
            <v>505.04</v>
          </cell>
          <cell r="M1385" t="str">
            <v>Nassau</v>
          </cell>
        </row>
        <row r="1386">
          <cell r="L1386">
            <v>206</v>
          </cell>
          <cell r="M1386" t="str">
            <v>Okaloosa</v>
          </cell>
        </row>
        <row r="1387">
          <cell r="L1387">
            <v>208</v>
          </cell>
          <cell r="M1387" t="str">
            <v>Okaloosa</v>
          </cell>
        </row>
        <row r="1388">
          <cell r="L1388">
            <v>209</v>
          </cell>
          <cell r="M1388" t="str">
            <v>Okaloosa</v>
          </cell>
        </row>
        <row r="1389">
          <cell r="L1389">
            <v>210.01</v>
          </cell>
          <cell r="M1389" t="str">
            <v>Okaloosa</v>
          </cell>
        </row>
        <row r="1390">
          <cell r="L1390">
            <v>210.02</v>
          </cell>
          <cell r="M1390" t="str">
            <v>Okaloosa</v>
          </cell>
        </row>
        <row r="1391">
          <cell r="L1391">
            <v>211.02</v>
          </cell>
          <cell r="M1391" t="str">
            <v>Okaloosa</v>
          </cell>
        </row>
        <row r="1392">
          <cell r="L1392">
            <v>215.01</v>
          </cell>
          <cell r="M1392" t="str">
            <v>Okaloosa</v>
          </cell>
        </row>
        <row r="1393">
          <cell r="L1393">
            <v>216</v>
          </cell>
          <cell r="M1393" t="str">
            <v>Okaloosa</v>
          </cell>
        </row>
        <row r="1394">
          <cell r="L1394">
            <v>217</v>
          </cell>
          <cell r="M1394" t="str">
            <v>Okaloosa</v>
          </cell>
        </row>
        <row r="1395">
          <cell r="L1395">
            <v>224</v>
          </cell>
          <cell r="M1395" t="str">
            <v>Okaloosa</v>
          </cell>
        </row>
        <row r="1396">
          <cell r="L1396">
            <v>232</v>
          </cell>
          <cell r="M1396" t="str">
            <v>Okaloosa</v>
          </cell>
        </row>
        <row r="1397">
          <cell r="L1397">
            <v>233.03</v>
          </cell>
          <cell r="M1397" t="str">
            <v>Okaloosa</v>
          </cell>
        </row>
        <row r="1398">
          <cell r="L1398">
            <v>233.04</v>
          </cell>
          <cell r="M1398" t="str">
            <v>Okaloosa</v>
          </cell>
        </row>
        <row r="1399">
          <cell r="L1399">
            <v>233.05</v>
          </cell>
          <cell r="M1399" t="str">
            <v>Okaloosa</v>
          </cell>
        </row>
        <row r="1400">
          <cell r="L1400">
            <v>233.06</v>
          </cell>
          <cell r="M1400" t="str">
            <v>Okaloosa</v>
          </cell>
        </row>
        <row r="1401">
          <cell r="L1401">
            <v>233.08</v>
          </cell>
          <cell r="M1401" t="str">
            <v>Okaloosa</v>
          </cell>
        </row>
        <row r="1402">
          <cell r="L1402">
            <v>9101.01</v>
          </cell>
          <cell r="M1402" t="str">
            <v>Okeechobee</v>
          </cell>
        </row>
        <row r="1403">
          <cell r="L1403">
            <v>9101.02</v>
          </cell>
          <cell r="M1403" t="str">
            <v>Okeechobee</v>
          </cell>
        </row>
        <row r="1404">
          <cell r="L1404">
            <v>9104.01</v>
          </cell>
          <cell r="M1404" t="str">
            <v>Okeechobee</v>
          </cell>
        </row>
        <row r="1405">
          <cell r="L1405">
            <v>9105</v>
          </cell>
          <cell r="M1405" t="str">
            <v>Okeechobee</v>
          </cell>
        </row>
        <row r="1406">
          <cell r="L1406">
            <v>9106.01</v>
          </cell>
          <cell r="M1406" t="str">
            <v>Okeechobee</v>
          </cell>
        </row>
        <row r="1407">
          <cell r="L1407">
            <v>9106.02</v>
          </cell>
          <cell r="M1407" t="str">
            <v>Okeechobee</v>
          </cell>
        </row>
        <row r="1408">
          <cell r="L1408">
            <v>102</v>
          </cell>
          <cell r="M1408" t="str">
            <v>Orange</v>
          </cell>
        </row>
        <row r="1409">
          <cell r="L1409">
            <v>103</v>
          </cell>
          <cell r="M1409" t="str">
            <v>Orange</v>
          </cell>
        </row>
        <row r="1410">
          <cell r="L1410">
            <v>108.02</v>
          </cell>
          <cell r="M1410" t="str">
            <v>Orange</v>
          </cell>
        </row>
        <row r="1411">
          <cell r="L1411">
            <v>110</v>
          </cell>
          <cell r="M1411" t="str">
            <v>Orange</v>
          </cell>
        </row>
        <row r="1412">
          <cell r="L1412">
            <v>111</v>
          </cell>
          <cell r="M1412" t="str">
            <v>Orange</v>
          </cell>
        </row>
        <row r="1413">
          <cell r="L1413">
            <v>112</v>
          </cell>
          <cell r="M1413" t="str">
            <v>Orange</v>
          </cell>
        </row>
        <row r="1414">
          <cell r="L1414">
            <v>113</v>
          </cell>
          <cell r="M1414" t="str">
            <v>Orange</v>
          </cell>
        </row>
        <row r="1415">
          <cell r="L1415">
            <v>123.03</v>
          </cell>
          <cell r="M1415" t="str">
            <v>Orange</v>
          </cell>
        </row>
        <row r="1416">
          <cell r="L1416">
            <v>125</v>
          </cell>
          <cell r="M1416" t="str">
            <v>Orange</v>
          </cell>
        </row>
        <row r="1417">
          <cell r="L1417">
            <v>126</v>
          </cell>
          <cell r="M1417" t="str">
            <v>Orange</v>
          </cell>
        </row>
        <row r="1418">
          <cell r="L1418">
            <v>127.01</v>
          </cell>
          <cell r="M1418" t="str">
            <v>Orange</v>
          </cell>
        </row>
        <row r="1419">
          <cell r="L1419">
            <v>128</v>
          </cell>
          <cell r="M1419" t="str">
            <v>Orange</v>
          </cell>
        </row>
        <row r="1420">
          <cell r="L1420">
            <v>129</v>
          </cell>
          <cell r="M1420" t="str">
            <v>Orange</v>
          </cell>
        </row>
        <row r="1421">
          <cell r="L1421">
            <v>135.07</v>
          </cell>
          <cell r="M1421" t="str">
            <v>Orange</v>
          </cell>
        </row>
        <row r="1422">
          <cell r="L1422">
            <v>135.09</v>
          </cell>
          <cell r="M1422" t="str">
            <v>Orange</v>
          </cell>
        </row>
        <row r="1423">
          <cell r="L1423">
            <v>136.04</v>
          </cell>
          <cell r="M1423" t="str">
            <v>Orange</v>
          </cell>
        </row>
        <row r="1424">
          <cell r="L1424">
            <v>138.01</v>
          </cell>
          <cell r="M1424" t="str">
            <v>Orange</v>
          </cell>
        </row>
        <row r="1425">
          <cell r="L1425">
            <v>138.02000000000001</v>
          </cell>
          <cell r="M1425" t="str">
            <v>Orange</v>
          </cell>
        </row>
        <row r="1426">
          <cell r="L1426">
            <v>138.03</v>
          </cell>
          <cell r="M1426" t="str">
            <v>Orange</v>
          </cell>
        </row>
        <row r="1427">
          <cell r="L1427">
            <v>139</v>
          </cell>
          <cell r="M1427" t="str">
            <v>Orange</v>
          </cell>
        </row>
        <row r="1428">
          <cell r="L1428">
            <v>140</v>
          </cell>
          <cell r="M1428" t="str">
            <v>Orange</v>
          </cell>
        </row>
        <row r="1429">
          <cell r="L1429">
            <v>141</v>
          </cell>
          <cell r="M1429" t="str">
            <v>Orange</v>
          </cell>
        </row>
        <row r="1430">
          <cell r="L1430">
            <v>144</v>
          </cell>
          <cell r="M1430" t="str">
            <v>Orange</v>
          </cell>
        </row>
        <row r="1431">
          <cell r="L1431">
            <v>145.04</v>
          </cell>
          <cell r="M1431" t="str">
            <v>Orange</v>
          </cell>
        </row>
        <row r="1432">
          <cell r="L1432">
            <v>146.06</v>
          </cell>
          <cell r="M1432" t="str">
            <v>Orange</v>
          </cell>
        </row>
        <row r="1433">
          <cell r="L1433">
            <v>146.07</v>
          </cell>
          <cell r="M1433" t="str">
            <v>Orange</v>
          </cell>
        </row>
        <row r="1434">
          <cell r="L1434">
            <v>147.02000000000001</v>
          </cell>
          <cell r="M1434" t="str">
            <v>Orange</v>
          </cell>
        </row>
        <row r="1435">
          <cell r="L1435">
            <v>147.03</v>
          </cell>
          <cell r="M1435" t="str">
            <v>Orange</v>
          </cell>
        </row>
        <row r="1436">
          <cell r="L1436">
            <v>147.04</v>
          </cell>
          <cell r="M1436" t="str">
            <v>Orange</v>
          </cell>
        </row>
        <row r="1437">
          <cell r="L1437">
            <v>148.06</v>
          </cell>
          <cell r="M1437" t="str">
            <v>Orange</v>
          </cell>
        </row>
        <row r="1438">
          <cell r="L1438">
            <v>148.07</v>
          </cell>
          <cell r="M1438" t="str">
            <v>Orange</v>
          </cell>
        </row>
        <row r="1439">
          <cell r="L1439">
            <v>148.08000000000001</v>
          </cell>
          <cell r="M1439" t="str">
            <v>Orange</v>
          </cell>
        </row>
        <row r="1440">
          <cell r="L1440">
            <v>148.09</v>
          </cell>
          <cell r="M1440" t="str">
            <v>Orange</v>
          </cell>
        </row>
        <row r="1441">
          <cell r="L1441">
            <v>148.1</v>
          </cell>
          <cell r="M1441" t="str">
            <v>Orange</v>
          </cell>
        </row>
        <row r="1442">
          <cell r="L1442">
            <v>148.11000000000001</v>
          </cell>
          <cell r="M1442" t="str">
            <v>Orange</v>
          </cell>
        </row>
        <row r="1443">
          <cell r="L1443">
            <v>148.12</v>
          </cell>
          <cell r="M1443" t="str">
            <v>Orange</v>
          </cell>
        </row>
        <row r="1444">
          <cell r="L1444">
            <v>148.13</v>
          </cell>
          <cell r="M1444" t="str">
            <v>Orange</v>
          </cell>
        </row>
        <row r="1445">
          <cell r="L1445">
            <v>149.06</v>
          </cell>
          <cell r="M1445" t="str">
            <v>Orange</v>
          </cell>
        </row>
        <row r="1446">
          <cell r="L1446">
            <v>150.02000000000001</v>
          </cell>
          <cell r="M1446" t="str">
            <v>Orange</v>
          </cell>
        </row>
        <row r="1447">
          <cell r="L1447">
            <v>150.04</v>
          </cell>
          <cell r="M1447" t="str">
            <v>Orange</v>
          </cell>
        </row>
        <row r="1448">
          <cell r="L1448">
            <v>151.03</v>
          </cell>
          <cell r="M1448" t="str">
            <v>Orange</v>
          </cell>
        </row>
        <row r="1449">
          <cell r="L1449">
            <v>152.01</v>
          </cell>
          <cell r="M1449" t="str">
            <v>Orange</v>
          </cell>
        </row>
        <row r="1450">
          <cell r="L1450">
            <v>153</v>
          </cell>
          <cell r="M1450" t="str">
            <v>Orange</v>
          </cell>
        </row>
        <row r="1451">
          <cell r="L1451">
            <v>154.02000000000001</v>
          </cell>
          <cell r="M1451" t="str">
            <v>Orange</v>
          </cell>
        </row>
        <row r="1452">
          <cell r="L1452">
            <v>155.01</v>
          </cell>
          <cell r="M1452" t="str">
            <v>Orange</v>
          </cell>
        </row>
        <row r="1453">
          <cell r="L1453">
            <v>156.01</v>
          </cell>
          <cell r="M1453" t="str">
            <v>Orange</v>
          </cell>
        </row>
        <row r="1454">
          <cell r="L1454">
            <v>156.02000000000001</v>
          </cell>
          <cell r="M1454" t="str">
            <v>Orange</v>
          </cell>
        </row>
        <row r="1455">
          <cell r="L1455">
            <v>157.01</v>
          </cell>
          <cell r="M1455" t="str">
            <v>Orange</v>
          </cell>
        </row>
        <row r="1456">
          <cell r="L1456">
            <v>157.02000000000001</v>
          </cell>
          <cell r="M1456" t="str">
            <v>Orange</v>
          </cell>
        </row>
        <row r="1457">
          <cell r="L1457">
            <v>158.01</v>
          </cell>
          <cell r="M1457" t="str">
            <v>Orange</v>
          </cell>
        </row>
        <row r="1458">
          <cell r="L1458">
            <v>158.02000000000001</v>
          </cell>
          <cell r="M1458" t="str">
            <v>Orange</v>
          </cell>
        </row>
        <row r="1459">
          <cell r="L1459">
            <v>159.02000000000001</v>
          </cell>
          <cell r="M1459" t="str">
            <v>Orange</v>
          </cell>
        </row>
        <row r="1460">
          <cell r="L1460">
            <v>160.01</v>
          </cell>
          <cell r="M1460" t="str">
            <v>Orange</v>
          </cell>
        </row>
        <row r="1461">
          <cell r="L1461">
            <v>160.02000000000001</v>
          </cell>
          <cell r="M1461" t="str">
            <v>Orange</v>
          </cell>
        </row>
        <row r="1462">
          <cell r="L1462">
            <v>161</v>
          </cell>
          <cell r="M1462" t="str">
            <v>Orange</v>
          </cell>
        </row>
        <row r="1463">
          <cell r="L1463">
            <v>162</v>
          </cell>
          <cell r="M1463" t="str">
            <v>Orange</v>
          </cell>
        </row>
        <row r="1464">
          <cell r="L1464">
            <v>163.01</v>
          </cell>
          <cell r="M1464" t="str">
            <v>Orange</v>
          </cell>
        </row>
        <row r="1465">
          <cell r="L1465">
            <v>164.02</v>
          </cell>
          <cell r="M1465" t="str">
            <v>Orange</v>
          </cell>
        </row>
        <row r="1466">
          <cell r="L1466">
            <v>164.07</v>
          </cell>
          <cell r="M1466" t="str">
            <v>Orange</v>
          </cell>
        </row>
        <row r="1467">
          <cell r="L1467">
            <v>164.08</v>
          </cell>
          <cell r="M1467" t="str">
            <v>Orange</v>
          </cell>
        </row>
        <row r="1468">
          <cell r="L1468">
            <v>164.09</v>
          </cell>
          <cell r="M1468" t="str">
            <v>Orange</v>
          </cell>
        </row>
        <row r="1469">
          <cell r="L1469">
            <v>164.1</v>
          </cell>
          <cell r="M1469" t="str">
            <v>Orange</v>
          </cell>
        </row>
        <row r="1470">
          <cell r="L1470">
            <v>164.11</v>
          </cell>
          <cell r="M1470" t="str">
            <v>Orange</v>
          </cell>
        </row>
        <row r="1471">
          <cell r="L1471">
            <v>164.12</v>
          </cell>
          <cell r="M1471" t="str">
            <v>Orange</v>
          </cell>
        </row>
        <row r="1472">
          <cell r="L1472">
            <v>165.03</v>
          </cell>
          <cell r="M1472" t="str">
            <v>Orange</v>
          </cell>
        </row>
        <row r="1473">
          <cell r="L1473">
            <v>165.04</v>
          </cell>
          <cell r="M1473" t="str">
            <v>Orange</v>
          </cell>
        </row>
        <row r="1474">
          <cell r="L1474">
            <v>165.05</v>
          </cell>
          <cell r="M1474" t="str">
            <v>Orange</v>
          </cell>
        </row>
        <row r="1475">
          <cell r="L1475">
            <v>165.07</v>
          </cell>
          <cell r="M1475" t="str">
            <v>Orange</v>
          </cell>
        </row>
        <row r="1476">
          <cell r="L1476">
            <v>165.11</v>
          </cell>
          <cell r="M1476" t="str">
            <v>Orange</v>
          </cell>
        </row>
        <row r="1477">
          <cell r="L1477">
            <v>166.01</v>
          </cell>
          <cell r="M1477" t="str">
            <v>Orange</v>
          </cell>
        </row>
        <row r="1478">
          <cell r="L1478">
            <v>166.02</v>
          </cell>
          <cell r="M1478" t="str">
            <v>Orange</v>
          </cell>
        </row>
        <row r="1479">
          <cell r="L1479">
            <v>167.04</v>
          </cell>
          <cell r="M1479" t="str">
            <v>Orange</v>
          </cell>
        </row>
        <row r="1480">
          <cell r="L1480">
            <v>167.1</v>
          </cell>
          <cell r="M1480" t="str">
            <v>Orange</v>
          </cell>
        </row>
        <row r="1481">
          <cell r="L1481">
            <v>167.14</v>
          </cell>
          <cell r="M1481" t="str">
            <v>Orange</v>
          </cell>
        </row>
        <row r="1482">
          <cell r="L1482">
            <v>167.16</v>
          </cell>
          <cell r="M1482" t="str">
            <v>Orange</v>
          </cell>
        </row>
        <row r="1483">
          <cell r="L1483">
            <v>167.17</v>
          </cell>
          <cell r="M1483" t="str">
            <v>Orange</v>
          </cell>
        </row>
        <row r="1484">
          <cell r="L1484">
            <v>167.23</v>
          </cell>
          <cell r="M1484" t="str">
            <v>Orange</v>
          </cell>
        </row>
        <row r="1485">
          <cell r="L1485">
            <v>167.27</v>
          </cell>
          <cell r="M1485" t="str">
            <v>Orange</v>
          </cell>
        </row>
        <row r="1486">
          <cell r="L1486">
            <v>167.28</v>
          </cell>
          <cell r="M1486" t="str">
            <v>Orange</v>
          </cell>
        </row>
        <row r="1487">
          <cell r="L1487">
            <v>167.3</v>
          </cell>
          <cell r="M1487" t="str">
            <v>Orange</v>
          </cell>
        </row>
        <row r="1488">
          <cell r="L1488">
            <v>167.31</v>
          </cell>
          <cell r="M1488" t="str">
            <v>Orange</v>
          </cell>
        </row>
        <row r="1489">
          <cell r="L1489">
            <v>167.32</v>
          </cell>
          <cell r="M1489" t="str">
            <v>Orange</v>
          </cell>
        </row>
        <row r="1490">
          <cell r="L1490">
            <v>167.33</v>
          </cell>
          <cell r="M1490" t="str">
            <v>Orange</v>
          </cell>
        </row>
        <row r="1491">
          <cell r="L1491">
            <v>167.34</v>
          </cell>
          <cell r="M1491" t="str">
            <v>Orange</v>
          </cell>
        </row>
        <row r="1492">
          <cell r="L1492">
            <v>168.02</v>
          </cell>
          <cell r="M1492" t="str">
            <v>Orange</v>
          </cell>
        </row>
        <row r="1493">
          <cell r="L1493">
            <v>168.03</v>
          </cell>
          <cell r="M1493" t="str">
            <v>Orange</v>
          </cell>
        </row>
        <row r="1494">
          <cell r="L1494">
            <v>168.04</v>
          </cell>
          <cell r="M1494" t="str">
            <v>Orange</v>
          </cell>
        </row>
        <row r="1495">
          <cell r="L1495">
            <v>168.07</v>
          </cell>
          <cell r="M1495" t="str">
            <v>Orange</v>
          </cell>
        </row>
        <row r="1496">
          <cell r="L1496">
            <v>170.04</v>
          </cell>
          <cell r="M1496" t="str">
            <v>Orange</v>
          </cell>
        </row>
        <row r="1497">
          <cell r="L1497">
            <v>170.06</v>
          </cell>
          <cell r="M1497" t="str">
            <v>Orange</v>
          </cell>
        </row>
        <row r="1498">
          <cell r="L1498">
            <v>170.08</v>
          </cell>
          <cell r="M1498" t="str">
            <v>Orange</v>
          </cell>
        </row>
        <row r="1499">
          <cell r="L1499">
            <v>170.12</v>
          </cell>
          <cell r="M1499" t="str">
            <v>Orange</v>
          </cell>
        </row>
        <row r="1500">
          <cell r="L1500">
            <v>170.13</v>
          </cell>
          <cell r="M1500" t="str">
            <v>Orange</v>
          </cell>
        </row>
        <row r="1501">
          <cell r="L1501">
            <v>170.14</v>
          </cell>
          <cell r="M1501" t="str">
            <v>Orange</v>
          </cell>
        </row>
        <row r="1502">
          <cell r="L1502">
            <v>170.15</v>
          </cell>
          <cell r="M1502" t="str">
            <v>Orange</v>
          </cell>
        </row>
        <row r="1503">
          <cell r="L1503">
            <v>170.16</v>
          </cell>
          <cell r="M1503" t="str">
            <v>Orange</v>
          </cell>
        </row>
        <row r="1504">
          <cell r="L1504">
            <v>170.17</v>
          </cell>
          <cell r="M1504" t="str">
            <v>Orange</v>
          </cell>
        </row>
        <row r="1505">
          <cell r="L1505">
            <v>171.03</v>
          </cell>
          <cell r="M1505" t="str">
            <v>Orange</v>
          </cell>
        </row>
        <row r="1506">
          <cell r="L1506">
            <v>171.04</v>
          </cell>
          <cell r="M1506" t="str">
            <v>Orange</v>
          </cell>
        </row>
        <row r="1507">
          <cell r="L1507">
            <v>171.05</v>
          </cell>
          <cell r="M1507" t="str">
            <v>Orange</v>
          </cell>
        </row>
        <row r="1508">
          <cell r="L1508">
            <v>171.07</v>
          </cell>
          <cell r="M1508" t="str">
            <v>Orange</v>
          </cell>
        </row>
        <row r="1509">
          <cell r="L1509">
            <v>171.08</v>
          </cell>
          <cell r="M1509" t="str">
            <v>Orange</v>
          </cell>
        </row>
        <row r="1510">
          <cell r="L1510">
            <v>171.09</v>
          </cell>
          <cell r="M1510" t="str">
            <v>Orange</v>
          </cell>
        </row>
        <row r="1511">
          <cell r="L1511">
            <v>172</v>
          </cell>
          <cell r="M1511" t="str">
            <v>Orange</v>
          </cell>
        </row>
        <row r="1512">
          <cell r="L1512">
            <v>174</v>
          </cell>
          <cell r="M1512" t="str">
            <v>Orange</v>
          </cell>
        </row>
        <row r="1513">
          <cell r="L1513">
            <v>175.01</v>
          </cell>
          <cell r="M1513" t="str">
            <v>Orange</v>
          </cell>
        </row>
        <row r="1514">
          <cell r="L1514">
            <v>177.02</v>
          </cell>
          <cell r="M1514" t="str">
            <v>Orange</v>
          </cell>
        </row>
        <row r="1515">
          <cell r="L1515">
            <v>178.02</v>
          </cell>
          <cell r="M1515" t="str">
            <v>Orange</v>
          </cell>
        </row>
        <row r="1516">
          <cell r="L1516">
            <v>178.04</v>
          </cell>
          <cell r="M1516" t="str">
            <v>Orange</v>
          </cell>
        </row>
        <row r="1517">
          <cell r="L1517">
            <v>178.05</v>
          </cell>
          <cell r="M1517" t="str">
            <v>Orange</v>
          </cell>
        </row>
        <row r="1518">
          <cell r="L1518">
            <v>178.06</v>
          </cell>
          <cell r="M1518" t="str">
            <v>Orange</v>
          </cell>
        </row>
        <row r="1519">
          <cell r="L1519">
            <v>178.08</v>
          </cell>
          <cell r="M1519" t="str">
            <v>Orange</v>
          </cell>
        </row>
        <row r="1520">
          <cell r="L1520">
            <v>179.01</v>
          </cell>
          <cell r="M1520" t="str">
            <v>Orange</v>
          </cell>
        </row>
        <row r="1521">
          <cell r="L1521">
            <v>181</v>
          </cell>
          <cell r="M1521" t="str">
            <v>Orange</v>
          </cell>
        </row>
        <row r="1522">
          <cell r="L1522">
            <v>182</v>
          </cell>
          <cell r="M1522" t="str">
            <v>Orange</v>
          </cell>
        </row>
        <row r="1523">
          <cell r="L1523">
            <v>184</v>
          </cell>
          <cell r="M1523" t="str">
            <v>Orange</v>
          </cell>
        </row>
        <row r="1524">
          <cell r="L1524">
            <v>188</v>
          </cell>
          <cell r="M1524" t="str">
            <v>Orange</v>
          </cell>
        </row>
        <row r="1525">
          <cell r="L1525">
            <v>408.01</v>
          </cell>
          <cell r="M1525" t="str">
            <v>Osceola</v>
          </cell>
        </row>
        <row r="1526">
          <cell r="L1526">
            <v>408.02</v>
          </cell>
          <cell r="M1526" t="str">
            <v>Osceola</v>
          </cell>
        </row>
        <row r="1527">
          <cell r="L1527">
            <v>408.03</v>
          </cell>
          <cell r="M1527" t="str">
            <v>Osceola</v>
          </cell>
        </row>
        <row r="1528">
          <cell r="L1528">
            <v>408.04</v>
          </cell>
          <cell r="M1528" t="str">
            <v>Osceola</v>
          </cell>
        </row>
        <row r="1529">
          <cell r="L1529">
            <v>409.01</v>
          </cell>
          <cell r="M1529" t="str">
            <v>Osceola</v>
          </cell>
        </row>
        <row r="1530">
          <cell r="L1530">
            <v>410.01</v>
          </cell>
          <cell r="M1530" t="str">
            <v>Osceola</v>
          </cell>
        </row>
        <row r="1531">
          <cell r="L1531">
            <v>410.02</v>
          </cell>
          <cell r="M1531" t="str">
            <v>Osceola</v>
          </cell>
        </row>
        <row r="1532">
          <cell r="L1532">
            <v>415</v>
          </cell>
          <cell r="M1532" t="str">
            <v>Osceola</v>
          </cell>
        </row>
        <row r="1533">
          <cell r="L1533">
            <v>421</v>
          </cell>
          <cell r="M1533" t="str">
            <v>Osceola</v>
          </cell>
        </row>
        <row r="1534">
          <cell r="L1534">
            <v>424</v>
          </cell>
          <cell r="M1534" t="str">
            <v>Osceola</v>
          </cell>
        </row>
        <row r="1535">
          <cell r="L1535">
            <v>426.01</v>
          </cell>
          <cell r="M1535" t="str">
            <v>Osceola</v>
          </cell>
        </row>
        <row r="1536">
          <cell r="L1536">
            <v>426.02</v>
          </cell>
          <cell r="M1536" t="str">
            <v>Osceola</v>
          </cell>
        </row>
        <row r="1537">
          <cell r="L1537">
            <v>428</v>
          </cell>
          <cell r="M1537" t="str">
            <v>Osceola</v>
          </cell>
        </row>
        <row r="1538">
          <cell r="L1538">
            <v>429</v>
          </cell>
          <cell r="M1538" t="str">
            <v>Osceola</v>
          </cell>
        </row>
        <row r="1539">
          <cell r="L1539">
            <v>431</v>
          </cell>
          <cell r="M1539" t="str">
            <v>Osceola</v>
          </cell>
        </row>
        <row r="1540">
          <cell r="L1540">
            <v>432.02</v>
          </cell>
          <cell r="M1540" t="str">
            <v>Osceola</v>
          </cell>
        </row>
        <row r="1541">
          <cell r="L1541">
            <v>432.04</v>
          </cell>
          <cell r="M1541" t="str">
            <v>Osceola</v>
          </cell>
        </row>
        <row r="1542">
          <cell r="L1542">
            <v>433.01</v>
          </cell>
          <cell r="M1542" t="str">
            <v>Osceola</v>
          </cell>
        </row>
        <row r="1543">
          <cell r="L1543">
            <v>433.02</v>
          </cell>
          <cell r="M1543" t="str">
            <v>Osceola</v>
          </cell>
        </row>
        <row r="1544">
          <cell r="L1544">
            <v>434</v>
          </cell>
          <cell r="M1544" t="str">
            <v>Osceola</v>
          </cell>
        </row>
        <row r="1545">
          <cell r="L1545">
            <v>436</v>
          </cell>
          <cell r="M1545" t="str">
            <v>Osceola</v>
          </cell>
        </row>
        <row r="1546">
          <cell r="L1546">
            <v>437</v>
          </cell>
          <cell r="M1546" t="str">
            <v>Osceola</v>
          </cell>
        </row>
        <row r="1547">
          <cell r="L1547">
            <v>438</v>
          </cell>
          <cell r="M1547" t="str">
            <v>Osceola</v>
          </cell>
        </row>
        <row r="1548">
          <cell r="L1548">
            <v>1.01</v>
          </cell>
          <cell r="M1548" t="str">
            <v>Palm Beach</v>
          </cell>
        </row>
        <row r="1549">
          <cell r="L1549">
            <v>1.02</v>
          </cell>
          <cell r="M1549" t="str">
            <v>Palm Beach</v>
          </cell>
        </row>
        <row r="1550">
          <cell r="L1550">
            <v>2.02</v>
          </cell>
          <cell r="M1550" t="str">
            <v>Palm Beach</v>
          </cell>
        </row>
        <row r="1551">
          <cell r="L1551">
            <v>2.04</v>
          </cell>
          <cell r="M1551" t="str">
            <v>Palm Beach</v>
          </cell>
        </row>
        <row r="1552">
          <cell r="L1552">
            <v>2.0499999999999998</v>
          </cell>
          <cell r="M1552" t="str">
            <v>Palm Beach</v>
          </cell>
        </row>
        <row r="1553">
          <cell r="L1553">
            <v>2.06</v>
          </cell>
          <cell r="M1553" t="str">
            <v>Palm Beach</v>
          </cell>
        </row>
        <row r="1554">
          <cell r="L1554">
            <v>2.08</v>
          </cell>
          <cell r="M1554" t="str">
            <v>Palm Beach</v>
          </cell>
        </row>
        <row r="1555">
          <cell r="L1555">
            <v>2.09</v>
          </cell>
          <cell r="M1555" t="str">
            <v>Palm Beach</v>
          </cell>
        </row>
        <row r="1556">
          <cell r="L1556">
            <v>2.1</v>
          </cell>
          <cell r="M1556" t="str">
            <v>Palm Beach</v>
          </cell>
        </row>
        <row r="1557">
          <cell r="L1557">
            <v>2.11</v>
          </cell>
          <cell r="M1557" t="str">
            <v>Palm Beach</v>
          </cell>
        </row>
        <row r="1558">
          <cell r="L1558">
            <v>2.14</v>
          </cell>
          <cell r="M1558" t="str">
            <v>Palm Beach</v>
          </cell>
        </row>
        <row r="1559">
          <cell r="L1559">
            <v>2.15</v>
          </cell>
          <cell r="M1559" t="str">
            <v>Palm Beach</v>
          </cell>
        </row>
        <row r="1560">
          <cell r="L1560">
            <v>3.01</v>
          </cell>
          <cell r="M1560" t="str">
            <v>Palm Beach</v>
          </cell>
        </row>
        <row r="1561">
          <cell r="L1561">
            <v>3.03</v>
          </cell>
          <cell r="M1561" t="str">
            <v>Palm Beach</v>
          </cell>
        </row>
        <row r="1562">
          <cell r="L1562">
            <v>3.04</v>
          </cell>
          <cell r="M1562" t="str">
            <v>Palm Beach</v>
          </cell>
        </row>
        <row r="1563">
          <cell r="L1563">
            <v>4.05</v>
          </cell>
          <cell r="M1563" t="str">
            <v>Palm Beach</v>
          </cell>
        </row>
        <row r="1564">
          <cell r="L1564">
            <v>4.0599999999999996</v>
          </cell>
          <cell r="M1564" t="str">
            <v>Palm Beach</v>
          </cell>
        </row>
        <row r="1565">
          <cell r="L1565">
            <v>4.07</v>
          </cell>
          <cell r="M1565" t="str">
            <v>Palm Beach</v>
          </cell>
        </row>
        <row r="1566">
          <cell r="L1566">
            <v>4.08</v>
          </cell>
          <cell r="M1566" t="str">
            <v>Palm Beach</v>
          </cell>
        </row>
        <row r="1567">
          <cell r="L1567">
            <v>4.0999999999999996</v>
          </cell>
          <cell r="M1567" t="str">
            <v>Palm Beach</v>
          </cell>
        </row>
        <row r="1568">
          <cell r="L1568">
            <v>5.05</v>
          </cell>
          <cell r="M1568" t="str">
            <v>Palm Beach</v>
          </cell>
        </row>
        <row r="1569">
          <cell r="L1569">
            <v>5.07</v>
          </cell>
          <cell r="M1569" t="str">
            <v>Palm Beach</v>
          </cell>
        </row>
        <row r="1570">
          <cell r="L1570">
            <v>5.09</v>
          </cell>
          <cell r="M1570" t="str">
            <v>Palm Beach</v>
          </cell>
        </row>
        <row r="1571">
          <cell r="L1571">
            <v>5.1100000000000003</v>
          </cell>
          <cell r="M1571" t="str">
            <v>Palm Beach</v>
          </cell>
        </row>
        <row r="1572">
          <cell r="L1572">
            <v>7.02</v>
          </cell>
          <cell r="M1572" t="str">
            <v>Palm Beach</v>
          </cell>
        </row>
        <row r="1573">
          <cell r="L1573">
            <v>7.03</v>
          </cell>
          <cell r="M1573" t="str">
            <v>Palm Beach</v>
          </cell>
        </row>
        <row r="1574">
          <cell r="L1574">
            <v>8.02</v>
          </cell>
          <cell r="M1574" t="str">
            <v>Palm Beach</v>
          </cell>
        </row>
        <row r="1575">
          <cell r="L1575">
            <v>8.0299999999999994</v>
          </cell>
          <cell r="M1575" t="str">
            <v>Palm Beach</v>
          </cell>
        </row>
        <row r="1576">
          <cell r="L1576">
            <v>8.0399999999999991</v>
          </cell>
          <cell r="M1576" t="str">
            <v>Palm Beach</v>
          </cell>
        </row>
        <row r="1577">
          <cell r="L1577">
            <v>9.02</v>
          </cell>
          <cell r="M1577" t="str">
            <v>Palm Beach</v>
          </cell>
        </row>
        <row r="1578">
          <cell r="L1578">
            <v>9.0299999999999994</v>
          </cell>
          <cell r="M1578" t="str">
            <v>Palm Beach</v>
          </cell>
        </row>
        <row r="1579">
          <cell r="L1579">
            <v>9.0399999999999991</v>
          </cell>
          <cell r="M1579" t="str">
            <v>Palm Beach</v>
          </cell>
        </row>
        <row r="1580">
          <cell r="L1580">
            <v>9.0500000000000007</v>
          </cell>
          <cell r="M1580" t="str">
            <v>Palm Beach</v>
          </cell>
        </row>
        <row r="1581">
          <cell r="L1581">
            <v>10.029999999999999</v>
          </cell>
          <cell r="M1581" t="str">
            <v>Palm Beach</v>
          </cell>
        </row>
        <row r="1582">
          <cell r="L1582">
            <v>11.01</v>
          </cell>
          <cell r="M1582" t="str">
            <v>Palm Beach</v>
          </cell>
        </row>
        <row r="1583">
          <cell r="L1583">
            <v>11.02</v>
          </cell>
          <cell r="M1583" t="str">
            <v>Palm Beach</v>
          </cell>
        </row>
        <row r="1584">
          <cell r="L1584">
            <v>19.04</v>
          </cell>
          <cell r="M1584" t="str">
            <v>Palm Beach</v>
          </cell>
        </row>
        <row r="1585">
          <cell r="L1585">
            <v>19.14</v>
          </cell>
          <cell r="M1585" t="str">
            <v>Palm Beach</v>
          </cell>
        </row>
        <row r="1586">
          <cell r="L1586">
            <v>19.149999999999999</v>
          </cell>
          <cell r="M1586" t="str">
            <v>Palm Beach</v>
          </cell>
        </row>
        <row r="1587">
          <cell r="L1587">
            <v>19.16</v>
          </cell>
          <cell r="M1587" t="str">
            <v>Palm Beach</v>
          </cell>
        </row>
        <row r="1588">
          <cell r="L1588">
            <v>20.05</v>
          </cell>
          <cell r="M1588" t="str">
            <v>Palm Beach</v>
          </cell>
        </row>
        <row r="1589">
          <cell r="L1589">
            <v>23</v>
          </cell>
          <cell r="M1589" t="str">
            <v>Palm Beach</v>
          </cell>
        </row>
        <row r="1590">
          <cell r="L1590">
            <v>26</v>
          </cell>
          <cell r="M1590" t="str">
            <v>Palm Beach</v>
          </cell>
        </row>
        <row r="1591">
          <cell r="L1591">
            <v>27</v>
          </cell>
          <cell r="M1591" t="str">
            <v>Palm Beach</v>
          </cell>
        </row>
        <row r="1592">
          <cell r="L1592">
            <v>32.020000000000003</v>
          </cell>
          <cell r="M1592" t="str">
            <v>Palm Beach</v>
          </cell>
        </row>
        <row r="1593">
          <cell r="L1593">
            <v>34</v>
          </cell>
          <cell r="M1593" t="str">
            <v>Palm Beach</v>
          </cell>
        </row>
        <row r="1594">
          <cell r="L1594">
            <v>35.04</v>
          </cell>
          <cell r="M1594" t="str">
            <v>Palm Beach</v>
          </cell>
        </row>
        <row r="1595">
          <cell r="L1595">
            <v>35.07</v>
          </cell>
          <cell r="M1595" t="str">
            <v>Palm Beach</v>
          </cell>
        </row>
        <row r="1596">
          <cell r="L1596">
            <v>35.090000000000003</v>
          </cell>
          <cell r="M1596" t="str">
            <v>Palm Beach</v>
          </cell>
        </row>
        <row r="1597">
          <cell r="L1597">
            <v>35.11</v>
          </cell>
          <cell r="M1597" t="str">
            <v>Palm Beach</v>
          </cell>
        </row>
        <row r="1598">
          <cell r="L1598">
            <v>36</v>
          </cell>
          <cell r="M1598" t="str">
            <v>Palm Beach</v>
          </cell>
        </row>
        <row r="1599">
          <cell r="L1599">
            <v>38</v>
          </cell>
          <cell r="M1599" t="str">
            <v>Palm Beach</v>
          </cell>
        </row>
        <row r="1600">
          <cell r="L1600">
            <v>43</v>
          </cell>
          <cell r="M1600" t="str">
            <v>Palm Beach</v>
          </cell>
        </row>
        <row r="1601">
          <cell r="L1601">
            <v>48.09</v>
          </cell>
          <cell r="M1601" t="str">
            <v>Palm Beach</v>
          </cell>
        </row>
        <row r="1602">
          <cell r="L1602">
            <v>48.15</v>
          </cell>
          <cell r="M1602" t="str">
            <v>Palm Beach</v>
          </cell>
        </row>
        <row r="1603">
          <cell r="L1603">
            <v>49.02</v>
          </cell>
          <cell r="M1603" t="str">
            <v>Palm Beach</v>
          </cell>
        </row>
        <row r="1604">
          <cell r="L1604">
            <v>53</v>
          </cell>
          <cell r="M1604" t="str">
            <v>Palm Beach</v>
          </cell>
        </row>
        <row r="1605">
          <cell r="L1605">
            <v>54.05</v>
          </cell>
          <cell r="M1605" t="str">
            <v>Palm Beach</v>
          </cell>
        </row>
        <row r="1606">
          <cell r="L1606">
            <v>54.07</v>
          </cell>
          <cell r="M1606" t="str">
            <v>Palm Beach</v>
          </cell>
        </row>
        <row r="1607">
          <cell r="L1607">
            <v>54.09</v>
          </cell>
          <cell r="M1607" t="str">
            <v>Palm Beach</v>
          </cell>
        </row>
        <row r="1608">
          <cell r="L1608">
            <v>54.11</v>
          </cell>
          <cell r="M1608" t="str">
            <v>Palm Beach</v>
          </cell>
        </row>
        <row r="1609">
          <cell r="L1609">
            <v>56.02</v>
          </cell>
          <cell r="M1609" t="str">
            <v>Palm Beach</v>
          </cell>
        </row>
        <row r="1610">
          <cell r="L1610">
            <v>58.08</v>
          </cell>
          <cell r="M1610" t="str">
            <v>Palm Beach</v>
          </cell>
        </row>
        <row r="1611">
          <cell r="L1611">
            <v>58.11</v>
          </cell>
          <cell r="M1611" t="str">
            <v>Palm Beach</v>
          </cell>
        </row>
        <row r="1612">
          <cell r="L1612">
            <v>58.13</v>
          </cell>
          <cell r="M1612" t="str">
            <v>Palm Beach</v>
          </cell>
        </row>
        <row r="1613">
          <cell r="L1613">
            <v>58.16</v>
          </cell>
          <cell r="M1613" t="str">
            <v>Palm Beach</v>
          </cell>
        </row>
        <row r="1614">
          <cell r="L1614">
            <v>59.03</v>
          </cell>
          <cell r="M1614" t="str">
            <v>Palm Beach</v>
          </cell>
        </row>
        <row r="1615">
          <cell r="L1615">
            <v>59.16</v>
          </cell>
          <cell r="M1615" t="str">
            <v>Palm Beach</v>
          </cell>
        </row>
        <row r="1616">
          <cell r="L1616">
            <v>59.17</v>
          </cell>
          <cell r="M1616" t="str">
            <v>Palm Beach</v>
          </cell>
        </row>
        <row r="1617">
          <cell r="L1617">
            <v>59.18</v>
          </cell>
          <cell r="M1617" t="str">
            <v>Palm Beach</v>
          </cell>
        </row>
        <row r="1618">
          <cell r="L1618">
            <v>59.21</v>
          </cell>
          <cell r="M1618" t="str">
            <v>Palm Beach</v>
          </cell>
        </row>
        <row r="1619">
          <cell r="L1619">
            <v>59.22</v>
          </cell>
          <cell r="M1619" t="str">
            <v>Palm Beach</v>
          </cell>
        </row>
        <row r="1620">
          <cell r="L1620">
            <v>59.23</v>
          </cell>
          <cell r="M1620" t="str">
            <v>Palm Beach</v>
          </cell>
        </row>
        <row r="1621">
          <cell r="L1621">
            <v>59.26</v>
          </cell>
          <cell r="M1621" t="str">
            <v>Palm Beach</v>
          </cell>
        </row>
        <row r="1622">
          <cell r="L1622">
            <v>59.31</v>
          </cell>
          <cell r="M1622" t="str">
            <v>Palm Beach</v>
          </cell>
        </row>
        <row r="1623">
          <cell r="L1623">
            <v>59.34</v>
          </cell>
          <cell r="M1623" t="str">
            <v>Palm Beach</v>
          </cell>
        </row>
        <row r="1624">
          <cell r="L1624">
            <v>59.37</v>
          </cell>
          <cell r="M1624" t="str">
            <v>Palm Beach</v>
          </cell>
        </row>
        <row r="1625">
          <cell r="L1625">
            <v>59.38</v>
          </cell>
          <cell r="M1625" t="str">
            <v>Palm Beach</v>
          </cell>
        </row>
        <row r="1626">
          <cell r="L1626">
            <v>59.42</v>
          </cell>
          <cell r="M1626" t="str">
            <v>Palm Beach</v>
          </cell>
        </row>
        <row r="1627">
          <cell r="L1627">
            <v>59.45</v>
          </cell>
          <cell r="M1627" t="str">
            <v>Palm Beach</v>
          </cell>
        </row>
        <row r="1628">
          <cell r="L1628">
            <v>59.46</v>
          </cell>
          <cell r="M1628" t="str">
            <v>Palm Beach</v>
          </cell>
        </row>
        <row r="1629">
          <cell r="L1629">
            <v>59.47</v>
          </cell>
          <cell r="M1629" t="str">
            <v>Palm Beach</v>
          </cell>
        </row>
        <row r="1630">
          <cell r="L1630">
            <v>59.49</v>
          </cell>
          <cell r="M1630" t="str">
            <v>Palm Beach</v>
          </cell>
        </row>
        <row r="1631">
          <cell r="L1631">
            <v>59.5</v>
          </cell>
          <cell r="M1631" t="str">
            <v>Palm Beach</v>
          </cell>
        </row>
        <row r="1632">
          <cell r="L1632">
            <v>59.53</v>
          </cell>
          <cell r="M1632" t="str">
            <v>Palm Beach</v>
          </cell>
        </row>
        <row r="1633">
          <cell r="L1633">
            <v>59.54</v>
          </cell>
          <cell r="M1633" t="str">
            <v>Palm Beach</v>
          </cell>
        </row>
        <row r="1634">
          <cell r="L1634">
            <v>59.55</v>
          </cell>
          <cell r="M1634" t="str">
            <v>Palm Beach</v>
          </cell>
        </row>
        <row r="1635">
          <cell r="L1635">
            <v>60.05</v>
          </cell>
          <cell r="M1635" t="str">
            <v>Palm Beach</v>
          </cell>
        </row>
        <row r="1636">
          <cell r="L1636">
            <v>60.06</v>
          </cell>
          <cell r="M1636" t="str">
            <v>Palm Beach</v>
          </cell>
        </row>
        <row r="1637">
          <cell r="L1637">
            <v>60.08</v>
          </cell>
          <cell r="M1637" t="str">
            <v>Palm Beach</v>
          </cell>
        </row>
        <row r="1638">
          <cell r="L1638">
            <v>62.02</v>
          </cell>
          <cell r="M1638" t="str">
            <v>Palm Beach</v>
          </cell>
        </row>
        <row r="1639">
          <cell r="L1639">
            <v>63</v>
          </cell>
          <cell r="M1639" t="str">
            <v>Palm Beach</v>
          </cell>
        </row>
        <row r="1640">
          <cell r="L1640">
            <v>64.010000000000005</v>
          </cell>
          <cell r="M1640" t="str">
            <v>Palm Beach</v>
          </cell>
        </row>
        <row r="1641">
          <cell r="L1641">
            <v>64.02</v>
          </cell>
          <cell r="M1641" t="str">
            <v>Palm Beach</v>
          </cell>
        </row>
        <row r="1642">
          <cell r="L1642">
            <v>66.02</v>
          </cell>
          <cell r="M1642" t="str">
            <v>Palm Beach</v>
          </cell>
        </row>
        <row r="1643">
          <cell r="L1643">
            <v>66.03</v>
          </cell>
          <cell r="M1643" t="str">
            <v>Palm Beach</v>
          </cell>
        </row>
        <row r="1644">
          <cell r="L1644">
            <v>66.05</v>
          </cell>
          <cell r="M1644" t="str">
            <v>Palm Beach</v>
          </cell>
        </row>
        <row r="1645">
          <cell r="L1645">
            <v>69.06</v>
          </cell>
          <cell r="M1645" t="str">
            <v>Palm Beach</v>
          </cell>
        </row>
        <row r="1646">
          <cell r="L1646">
            <v>69.11</v>
          </cell>
          <cell r="M1646" t="str">
            <v>Palm Beach</v>
          </cell>
        </row>
        <row r="1647">
          <cell r="L1647">
            <v>69.12</v>
          </cell>
          <cell r="M1647" t="str">
            <v>Palm Beach</v>
          </cell>
        </row>
        <row r="1648">
          <cell r="L1648">
            <v>70.02</v>
          </cell>
          <cell r="M1648" t="str">
            <v>Palm Beach</v>
          </cell>
        </row>
        <row r="1649">
          <cell r="L1649">
            <v>70.05</v>
          </cell>
          <cell r="M1649" t="str">
            <v>Palm Beach</v>
          </cell>
        </row>
        <row r="1650">
          <cell r="L1650">
            <v>70.06</v>
          </cell>
          <cell r="M1650" t="str">
            <v>Palm Beach</v>
          </cell>
        </row>
        <row r="1651">
          <cell r="L1651">
            <v>70.069999999999993</v>
          </cell>
          <cell r="M1651" t="str">
            <v>Palm Beach</v>
          </cell>
        </row>
        <row r="1652">
          <cell r="L1652">
            <v>70.08</v>
          </cell>
          <cell r="M1652" t="str">
            <v>Palm Beach</v>
          </cell>
        </row>
        <row r="1653">
          <cell r="L1653">
            <v>70.09</v>
          </cell>
          <cell r="M1653" t="str">
            <v>Palm Beach</v>
          </cell>
        </row>
        <row r="1654">
          <cell r="L1654">
            <v>70.099999999999994</v>
          </cell>
          <cell r="M1654" t="str">
            <v>Palm Beach</v>
          </cell>
        </row>
        <row r="1655">
          <cell r="L1655">
            <v>70.11</v>
          </cell>
          <cell r="M1655" t="str">
            <v>Palm Beach</v>
          </cell>
        </row>
        <row r="1656">
          <cell r="L1656">
            <v>72.010000000000005</v>
          </cell>
          <cell r="M1656" t="str">
            <v>Palm Beach</v>
          </cell>
        </row>
        <row r="1657">
          <cell r="L1657">
            <v>72.02</v>
          </cell>
          <cell r="M1657" t="str">
            <v>Palm Beach</v>
          </cell>
        </row>
        <row r="1658">
          <cell r="L1658">
            <v>72.03</v>
          </cell>
          <cell r="M1658" t="str">
            <v>Palm Beach</v>
          </cell>
        </row>
        <row r="1659">
          <cell r="L1659">
            <v>73.010000000000005</v>
          </cell>
          <cell r="M1659" t="str">
            <v>Palm Beach</v>
          </cell>
        </row>
        <row r="1660">
          <cell r="L1660">
            <v>74.069999999999993</v>
          </cell>
          <cell r="M1660" t="str">
            <v>Palm Beach</v>
          </cell>
        </row>
        <row r="1661">
          <cell r="L1661">
            <v>74.099999999999994</v>
          </cell>
          <cell r="M1661" t="str">
            <v>Palm Beach</v>
          </cell>
        </row>
        <row r="1662">
          <cell r="L1662">
            <v>74.12</v>
          </cell>
          <cell r="M1662" t="str">
            <v>Palm Beach</v>
          </cell>
        </row>
        <row r="1663">
          <cell r="L1663">
            <v>74.14</v>
          </cell>
          <cell r="M1663" t="str">
            <v>Palm Beach</v>
          </cell>
        </row>
        <row r="1664">
          <cell r="L1664">
            <v>74.16</v>
          </cell>
          <cell r="M1664" t="str">
            <v>Palm Beach</v>
          </cell>
        </row>
        <row r="1665">
          <cell r="L1665">
            <v>74.180000000000007</v>
          </cell>
          <cell r="M1665" t="str">
            <v>Palm Beach</v>
          </cell>
        </row>
        <row r="1666">
          <cell r="L1666">
            <v>74.2</v>
          </cell>
          <cell r="M1666" t="str">
            <v>Palm Beach</v>
          </cell>
        </row>
        <row r="1667">
          <cell r="L1667">
            <v>75.010000000000005</v>
          </cell>
          <cell r="M1667" t="str">
            <v>Palm Beach</v>
          </cell>
        </row>
        <row r="1668">
          <cell r="L1668">
            <v>75.040000000000006</v>
          </cell>
          <cell r="M1668" t="str">
            <v>Palm Beach</v>
          </cell>
        </row>
        <row r="1669">
          <cell r="L1669">
            <v>75.05</v>
          </cell>
          <cell r="M1669" t="str">
            <v>Palm Beach</v>
          </cell>
        </row>
        <row r="1670">
          <cell r="L1670">
            <v>76.03</v>
          </cell>
          <cell r="M1670" t="str">
            <v>Palm Beach</v>
          </cell>
        </row>
        <row r="1671">
          <cell r="L1671">
            <v>76.040000000000006</v>
          </cell>
          <cell r="M1671" t="str">
            <v>Palm Beach</v>
          </cell>
        </row>
        <row r="1672">
          <cell r="L1672">
            <v>76.05</v>
          </cell>
          <cell r="M1672" t="str">
            <v>Palm Beach</v>
          </cell>
        </row>
        <row r="1673">
          <cell r="L1673">
            <v>76.069999999999993</v>
          </cell>
          <cell r="M1673" t="str">
            <v>Palm Beach</v>
          </cell>
        </row>
        <row r="1674">
          <cell r="L1674">
            <v>76.099999999999994</v>
          </cell>
          <cell r="M1674" t="str">
            <v>Palm Beach</v>
          </cell>
        </row>
        <row r="1675">
          <cell r="L1675">
            <v>76.12</v>
          </cell>
          <cell r="M1675" t="str">
            <v>Palm Beach</v>
          </cell>
        </row>
        <row r="1676">
          <cell r="L1676">
            <v>76.13</v>
          </cell>
          <cell r="M1676" t="str">
            <v>Palm Beach</v>
          </cell>
        </row>
        <row r="1677">
          <cell r="L1677">
            <v>76.14</v>
          </cell>
          <cell r="M1677" t="str">
            <v>Palm Beach</v>
          </cell>
        </row>
        <row r="1678">
          <cell r="L1678">
            <v>76.16</v>
          </cell>
          <cell r="M1678" t="str">
            <v>Palm Beach</v>
          </cell>
        </row>
        <row r="1679">
          <cell r="L1679">
            <v>76.17</v>
          </cell>
          <cell r="M1679" t="str">
            <v>Palm Beach</v>
          </cell>
        </row>
        <row r="1680">
          <cell r="L1680">
            <v>76.180000000000007</v>
          </cell>
          <cell r="M1680" t="str">
            <v>Palm Beach</v>
          </cell>
        </row>
        <row r="1681">
          <cell r="L1681">
            <v>77.05</v>
          </cell>
          <cell r="M1681" t="str">
            <v>Palm Beach</v>
          </cell>
        </row>
        <row r="1682">
          <cell r="L1682">
            <v>77.099999999999994</v>
          </cell>
          <cell r="M1682" t="str">
            <v>Palm Beach</v>
          </cell>
        </row>
        <row r="1683">
          <cell r="L1683">
            <v>77.13</v>
          </cell>
          <cell r="M1683" t="str">
            <v>Palm Beach</v>
          </cell>
        </row>
        <row r="1684">
          <cell r="L1684">
            <v>77.209999999999994</v>
          </cell>
          <cell r="M1684" t="str">
            <v>Palm Beach</v>
          </cell>
        </row>
        <row r="1685">
          <cell r="L1685">
            <v>77.23</v>
          </cell>
          <cell r="M1685" t="str">
            <v>Palm Beach</v>
          </cell>
        </row>
        <row r="1686">
          <cell r="L1686">
            <v>77.239999999999995</v>
          </cell>
          <cell r="M1686" t="str">
            <v>Palm Beach</v>
          </cell>
        </row>
        <row r="1687">
          <cell r="L1687">
            <v>77.25</v>
          </cell>
          <cell r="M1687" t="str">
            <v>Palm Beach</v>
          </cell>
        </row>
        <row r="1688">
          <cell r="L1688">
            <v>77.3</v>
          </cell>
          <cell r="M1688" t="str">
            <v>Palm Beach</v>
          </cell>
        </row>
        <row r="1689">
          <cell r="L1689">
            <v>77.31</v>
          </cell>
          <cell r="M1689" t="str">
            <v>Palm Beach</v>
          </cell>
        </row>
        <row r="1690">
          <cell r="L1690">
            <v>77.33</v>
          </cell>
          <cell r="M1690" t="str">
            <v>Palm Beach</v>
          </cell>
        </row>
        <row r="1691">
          <cell r="L1691">
            <v>77.34</v>
          </cell>
          <cell r="M1691" t="str">
            <v>Palm Beach</v>
          </cell>
        </row>
        <row r="1692">
          <cell r="L1692">
            <v>77.349999999999994</v>
          </cell>
          <cell r="M1692" t="str">
            <v>Palm Beach</v>
          </cell>
        </row>
        <row r="1693">
          <cell r="L1693">
            <v>77.36</v>
          </cell>
          <cell r="M1693" t="str">
            <v>Palm Beach</v>
          </cell>
        </row>
        <row r="1694">
          <cell r="L1694">
            <v>77.400000000000006</v>
          </cell>
          <cell r="M1694" t="str">
            <v>Palm Beach</v>
          </cell>
        </row>
        <row r="1695">
          <cell r="L1695">
            <v>77.430000000000007</v>
          </cell>
          <cell r="M1695" t="str">
            <v>Palm Beach</v>
          </cell>
        </row>
        <row r="1696">
          <cell r="L1696">
            <v>77.48</v>
          </cell>
          <cell r="M1696" t="str">
            <v>Palm Beach</v>
          </cell>
        </row>
        <row r="1697">
          <cell r="L1697">
            <v>77.489999999999995</v>
          </cell>
          <cell r="M1697" t="str">
            <v>Palm Beach</v>
          </cell>
        </row>
        <row r="1698">
          <cell r="L1698">
            <v>77.510000000000005</v>
          </cell>
          <cell r="M1698" t="str">
            <v>Palm Beach</v>
          </cell>
        </row>
        <row r="1699">
          <cell r="L1699">
            <v>77.52</v>
          </cell>
          <cell r="M1699" t="str">
            <v>Palm Beach</v>
          </cell>
        </row>
        <row r="1700">
          <cell r="L1700">
            <v>77.53</v>
          </cell>
          <cell r="M1700" t="str">
            <v>Palm Beach</v>
          </cell>
        </row>
        <row r="1701">
          <cell r="L1701">
            <v>77.540000000000006</v>
          </cell>
          <cell r="M1701" t="str">
            <v>Palm Beach</v>
          </cell>
        </row>
        <row r="1702">
          <cell r="L1702">
            <v>77.56</v>
          </cell>
          <cell r="M1702" t="str">
            <v>Palm Beach</v>
          </cell>
        </row>
        <row r="1703">
          <cell r="L1703">
            <v>77.569999999999993</v>
          </cell>
          <cell r="M1703" t="str">
            <v>Palm Beach</v>
          </cell>
        </row>
        <row r="1704">
          <cell r="L1704">
            <v>77.58</v>
          </cell>
          <cell r="M1704" t="str">
            <v>Palm Beach</v>
          </cell>
        </row>
        <row r="1705">
          <cell r="L1705">
            <v>77.59</v>
          </cell>
          <cell r="M1705" t="str">
            <v>Palm Beach</v>
          </cell>
        </row>
        <row r="1706">
          <cell r="L1706">
            <v>77.599999999999994</v>
          </cell>
          <cell r="M1706" t="str">
            <v>Palm Beach</v>
          </cell>
        </row>
        <row r="1707">
          <cell r="L1707">
            <v>77.62</v>
          </cell>
          <cell r="M1707" t="str">
            <v>Palm Beach</v>
          </cell>
        </row>
        <row r="1708">
          <cell r="L1708">
            <v>77.63</v>
          </cell>
          <cell r="M1708" t="str">
            <v>Palm Beach</v>
          </cell>
        </row>
        <row r="1709">
          <cell r="L1709">
            <v>77.64</v>
          </cell>
          <cell r="M1709" t="str">
            <v>Palm Beach</v>
          </cell>
        </row>
        <row r="1710">
          <cell r="L1710">
            <v>77.650000000000006</v>
          </cell>
          <cell r="M1710" t="str">
            <v>Palm Beach</v>
          </cell>
        </row>
        <row r="1711">
          <cell r="L1711">
            <v>78.05</v>
          </cell>
          <cell r="M1711" t="str">
            <v>Palm Beach</v>
          </cell>
        </row>
        <row r="1712">
          <cell r="L1712">
            <v>78.08</v>
          </cell>
          <cell r="M1712" t="str">
            <v>Palm Beach</v>
          </cell>
        </row>
        <row r="1713">
          <cell r="L1713">
            <v>78.12</v>
          </cell>
          <cell r="M1713" t="str">
            <v>Palm Beach</v>
          </cell>
        </row>
        <row r="1714">
          <cell r="L1714">
            <v>78.13</v>
          </cell>
          <cell r="M1714" t="str">
            <v>Palm Beach</v>
          </cell>
        </row>
        <row r="1715">
          <cell r="L1715">
            <v>78.14</v>
          </cell>
          <cell r="M1715" t="str">
            <v>Palm Beach</v>
          </cell>
        </row>
        <row r="1716">
          <cell r="L1716">
            <v>78.17</v>
          </cell>
          <cell r="M1716" t="str">
            <v>Palm Beach</v>
          </cell>
        </row>
        <row r="1717">
          <cell r="L1717">
            <v>78.180000000000007</v>
          </cell>
          <cell r="M1717" t="str">
            <v>Palm Beach</v>
          </cell>
        </row>
        <row r="1718">
          <cell r="L1718">
            <v>78.2</v>
          </cell>
          <cell r="M1718" t="str">
            <v>Palm Beach</v>
          </cell>
        </row>
        <row r="1719">
          <cell r="L1719">
            <v>78.209999999999994</v>
          </cell>
          <cell r="M1719" t="str">
            <v>Palm Beach</v>
          </cell>
        </row>
        <row r="1720">
          <cell r="L1720">
            <v>78.22</v>
          </cell>
          <cell r="M1720" t="str">
            <v>Palm Beach</v>
          </cell>
        </row>
        <row r="1721">
          <cell r="L1721">
            <v>78.23</v>
          </cell>
          <cell r="M1721" t="str">
            <v>Palm Beach</v>
          </cell>
        </row>
        <row r="1722">
          <cell r="L1722">
            <v>78.28</v>
          </cell>
          <cell r="M1722" t="str">
            <v>Palm Beach</v>
          </cell>
        </row>
        <row r="1723">
          <cell r="L1723">
            <v>78.3</v>
          </cell>
          <cell r="M1723" t="str">
            <v>Palm Beach</v>
          </cell>
        </row>
        <row r="1724">
          <cell r="L1724">
            <v>78.31</v>
          </cell>
          <cell r="M1724" t="str">
            <v>Palm Beach</v>
          </cell>
        </row>
        <row r="1725">
          <cell r="L1725">
            <v>78.34</v>
          </cell>
          <cell r="M1725" t="str">
            <v>Palm Beach</v>
          </cell>
        </row>
        <row r="1726">
          <cell r="L1726">
            <v>78.349999999999994</v>
          </cell>
          <cell r="M1726" t="str">
            <v>Palm Beach</v>
          </cell>
        </row>
        <row r="1727">
          <cell r="L1727">
            <v>78.36</v>
          </cell>
          <cell r="M1727" t="str">
            <v>Palm Beach</v>
          </cell>
        </row>
        <row r="1728">
          <cell r="L1728">
            <v>78.37</v>
          </cell>
          <cell r="M1728" t="str">
            <v>Palm Beach</v>
          </cell>
        </row>
        <row r="1729">
          <cell r="L1729">
            <v>78.38</v>
          </cell>
          <cell r="M1729" t="str">
            <v>Palm Beach</v>
          </cell>
        </row>
        <row r="1730">
          <cell r="L1730">
            <v>78.39</v>
          </cell>
          <cell r="M1730" t="str">
            <v>Palm Beach</v>
          </cell>
        </row>
        <row r="1731">
          <cell r="L1731">
            <v>79.09</v>
          </cell>
          <cell r="M1731" t="str">
            <v>Palm Beach</v>
          </cell>
        </row>
        <row r="1732">
          <cell r="L1732">
            <v>79.099999999999994</v>
          </cell>
          <cell r="M1732" t="str">
            <v>Palm Beach</v>
          </cell>
        </row>
        <row r="1733">
          <cell r="L1733">
            <v>79.12</v>
          </cell>
          <cell r="M1733" t="str">
            <v>Palm Beach</v>
          </cell>
        </row>
        <row r="1734">
          <cell r="L1734">
            <v>301.01</v>
          </cell>
          <cell r="M1734" t="str">
            <v>Pasco</v>
          </cell>
        </row>
        <row r="1735">
          <cell r="L1735">
            <v>302.02</v>
          </cell>
          <cell r="M1735" t="str">
            <v>Pasco</v>
          </cell>
        </row>
        <row r="1736">
          <cell r="L1736">
            <v>302.04000000000002</v>
          </cell>
          <cell r="M1736" t="str">
            <v>Pasco</v>
          </cell>
        </row>
        <row r="1737">
          <cell r="L1737">
            <v>302.05</v>
          </cell>
          <cell r="M1737" t="str">
            <v>Pasco</v>
          </cell>
        </row>
        <row r="1738">
          <cell r="L1738">
            <v>303.01</v>
          </cell>
          <cell r="M1738" t="str">
            <v>Pasco</v>
          </cell>
        </row>
        <row r="1739">
          <cell r="L1739">
            <v>303.02999999999997</v>
          </cell>
          <cell r="M1739" t="str">
            <v>Pasco</v>
          </cell>
        </row>
        <row r="1740">
          <cell r="L1740">
            <v>304.04000000000002</v>
          </cell>
          <cell r="M1740" t="str">
            <v>Pasco</v>
          </cell>
        </row>
        <row r="1741">
          <cell r="L1741">
            <v>304.08999999999997</v>
          </cell>
          <cell r="M1741" t="str">
            <v>Pasco</v>
          </cell>
        </row>
        <row r="1742">
          <cell r="L1742">
            <v>309.02999999999997</v>
          </cell>
          <cell r="M1742" t="str">
            <v>Pasco</v>
          </cell>
        </row>
        <row r="1743">
          <cell r="L1743">
            <v>309.05</v>
          </cell>
          <cell r="M1743" t="str">
            <v>Pasco</v>
          </cell>
        </row>
        <row r="1744">
          <cell r="L1744">
            <v>310.12</v>
          </cell>
          <cell r="M1744" t="str">
            <v>Pasco</v>
          </cell>
        </row>
        <row r="1745">
          <cell r="L1745">
            <v>310.13</v>
          </cell>
          <cell r="M1745" t="str">
            <v>Pasco</v>
          </cell>
        </row>
        <row r="1746">
          <cell r="L1746">
            <v>312.05</v>
          </cell>
          <cell r="M1746" t="str">
            <v>Pasco</v>
          </cell>
        </row>
        <row r="1747">
          <cell r="L1747">
            <v>312.08</v>
          </cell>
          <cell r="M1747" t="str">
            <v>Pasco</v>
          </cell>
        </row>
        <row r="1748">
          <cell r="L1748">
            <v>313.01</v>
          </cell>
          <cell r="M1748" t="str">
            <v>Pasco</v>
          </cell>
        </row>
        <row r="1749">
          <cell r="L1749">
            <v>313.02</v>
          </cell>
          <cell r="M1749" t="str">
            <v>Pasco</v>
          </cell>
        </row>
        <row r="1750">
          <cell r="L1750">
            <v>314.08999999999997</v>
          </cell>
          <cell r="M1750" t="str">
            <v>Pasco</v>
          </cell>
        </row>
        <row r="1751">
          <cell r="L1751">
            <v>315.02999999999997</v>
          </cell>
          <cell r="M1751" t="str">
            <v>Pasco</v>
          </cell>
        </row>
        <row r="1752">
          <cell r="L1752">
            <v>315.04000000000002</v>
          </cell>
          <cell r="M1752" t="str">
            <v>Pasco</v>
          </cell>
        </row>
        <row r="1753">
          <cell r="L1753">
            <v>315.05</v>
          </cell>
          <cell r="M1753" t="str">
            <v>Pasco</v>
          </cell>
        </row>
        <row r="1754">
          <cell r="L1754">
            <v>315.06</v>
          </cell>
          <cell r="M1754" t="str">
            <v>Pasco</v>
          </cell>
        </row>
        <row r="1755">
          <cell r="L1755">
            <v>315.07</v>
          </cell>
          <cell r="M1755" t="str">
            <v>Pasco</v>
          </cell>
        </row>
        <row r="1756">
          <cell r="L1756">
            <v>315.08</v>
          </cell>
          <cell r="M1756" t="str">
            <v>Pasco</v>
          </cell>
        </row>
        <row r="1757">
          <cell r="L1757">
            <v>316.01</v>
          </cell>
          <cell r="M1757" t="str">
            <v>Pasco</v>
          </cell>
        </row>
        <row r="1758">
          <cell r="L1758">
            <v>316.02</v>
          </cell>
          <cell r="M1758" t="str">
            <v>Pasco</v>
          </cell>
        </row>
        <row r="1759">
          <cell r="L1759">
            <v>316.02999999999997</v>
          </cell>
          <cell r="M1759" t="str">
            <v>Pasco</v>
          </cell>
        </row>
        <row r="1760">
          <cell r="L1760">
            <v>316.04000000000002</v>
          </cell>
          <cell r="M1760" t="str">
            <v>Pasco</v>
          </cell>
        </row>
        <row r="1761">
          <cell r="L1761">
            <v>316.05</v>
          </cell>
          <cell r="M1761" t="str">
            <v>Pasco</v>
          </cell>
        </row>
        <row r="1762">
          <cell r="L1762">
            <v>317.01</v>
          </cell>
          <cell r="M1762" t="str">
            <v>Pasco</v>
          </cell>
        </row>
        <row r="1763">
          <cell r="L1763">
            <v>317.04000000000002</v>
          </cell>
          <cell r="M1763" t="str">
            <v>Pasco</v>
          </cell>
        </row>
        <row r="1764">
          <cell r="L1764">
            <v>317.05</v>
          </cell>
          <cell r="M1764" t="str">
            <v>Pasco</v>
          </cell>
        </row>
        <row r="1765">
          <cell r="L1765">
            <v>317.06</v>
          </cell>
          <cell r="M1765" t="str">
            <v>Pasco</v>
          </cell>
        </row>
        <row r="1766">
          <cell r="L1766">
            <v>317.07</v>
          </cell>
          <cell r="M1766" t="str">
            <v>Pasco</v>
          </cell>
        </row>
        <row r="1767">
          <cell r="L1767">
            <v>317.08</v>
          </cell>
          <cell r="M1767" t="str">
            <v>Pasco</v>
          </cell>
        </row>
        <row r="1768">
          <cell r="L1768">
            <v>318.04000000000002</v>
          </cell>
          <cell r="M1768" t="str">
            <v>Pasco</v>
          </cell>
        </row>
        <row r="1769">
          <cell r="L1769">
            <v>318.05</v>
          </cell>
          <cell r="M1769" t="str">
            <v>Pasco</v>
          </cell>
        </row>
        <row r="1770">
          <cell r="L1770">
            <v>318.08</v>
          </cell>
          <cell r="M1770" t="str">
            <v>Pasco</v>
          </cell>
        </row>
        <row r="1771">
          <cell r="L1771">
            <v>319.01</v>
          </cell>
          <cell r="M1771" t="str">
            <v>Pasco</v>
          </cell>
        </row>
        <row r="1772">
          <cell r="L1772">
            <v>319.02</v>
          </cell>
          <cell r="M1772" t="str">
            <v>Pasco</v>
          </cell>
        </row>
        <row r="1773">
          <cell r="L1773">
            <v>319.02999999999997</v>
          </cell>
          <cell r="M1773" t="str">
            <v>Pasco</v>
          </cell>
        </row>
        <row r="1774">
          <cell r="L1774">
            <v>320.01</v>
          </cell>
          <cell r="M1774" t="str">
            <v>Pasco</v>
          </cell>
        </row>
        <row r="1775">
          <cell r="L1775">
            <v>320.05</v>
          </cell>
          <cell r="M1775" t="str">
            <v>Pasco</v>
          </cell>
        </row>
        <row r="1776">
          <cell r="L1776">
            <v>320.06</v>
          </cell>
          <cell r="M1776" t="str">
            <v>Pasco</v>
          </cell>
        </row>
        <row r="1777">
          <cell r="L1777">
            <v>320.07</v>
          </cell>
          <cell r="M1777" t="str">
            <v>Pasco</v>
          </cell>
        </row>
        <row r="1778">
          <cell r="L1778">
            <v>320.08</v>
          </cell>
          <cell r="M1778" t="str">
            <v>Pasco</v>
          </cell>
        </row>
        <row r="1779">
          <cell r="L1779">
            <v>320.08999999999997</v>
          </cell>
          <cell r="M1779" t="str">
            <v>Pasco</v>
          </cell>
        </row>
        <row r="1780">
          <cell r="L1780">
            <v>320.10000000000002</v>
          </cell>
          <cell r="M1780" t="str">
            <v>Pasco</v>
          </cell>
        </row>
        <row r="1781">
          <cell r="L1781">
            <v>320.11</v>
          </cell>
          <cell r="M1781" t="str">
            <v>Pasco</v>
          </cell>
        </row>
        <row r="1782">
          <cell r="L1782">
            <v>320.12</v>
          </cell>
          <cell r="M1782" t="str">
            <v>Pasco</v>
          </cell>
        </row>
        <row r="1783">
          <cell r="L1783">
            <v>320.13</v>
          </cell>
          <cell r="M1783" t="str">
            <v>Pasco</v>
          </cell>
        </row>
        <row r="1784">
          <cell r="L1784">
            <v>320.14</v>
          </cell>
          <cell r="M1784" t="str">
            <v>Pasco</v>
          </cell>
        </row>
        <row r="1785">
          <cell r="L1785">
            <v>321.02999999999997</v>
          </cell>
          <cell r="M1785" t="str">
            <v>Pasco</v>
          </cell>
        </row>
        <row r="1786">
          <cell r="L1786">
            <v>321.04000000000002</v>
          </cell>
          <cell r="M1786" t="str">
            <v>Pasco</v>
          </cell>
        </row>
        <row r="1787">
          <cell r="L1787">
            <v>321.05</v>
          </cell>
          <cell r="M1787" t="str">
            <v>Pasco</v>
          </cell>
        </row>
        <row r="1788">
          <cell r="L1788">
            <v>321.06</v>
          </cell>
          <cell r="M1788" t="str">
            <v>Pasco</v>
          </cell>
        </row>
        <row r="1789">
          <cell r="L1789">
            <v>321.07</v>
          </cell>
          <cell r="M1789" t="str">
            <v>Pasco</v>
          </cell>
        </row>
        <row r="1790">
          <cell r="L1790">
            <v>321.08</v>
          </cell>
          <cell r="M1790" t="str">
            <v>Pasco</v>
          </cell>
        </row>
        <row r="1791">
          <cell r="L1791">
            <v>321.08999999999997</v>
          </cell>
          <cell r="M1791" t="str">
            <v>Pasco</v>
          </cell>
        </row>
        <row r="1792">
          <cell r="L1792">
            <v>321.10000000000002</v>
          </cell>
          <cell r="M1792" t="str">
            <v>Pasco</v>
          </cell>
        </row>
        <row r="1793">
          <cell r="L1793">
            <v>321.11</v>
          </cell>
          <cell r="M1793" t="str">
            <v>Pasco</v>
          </cell>
        </row>
        <row r="1794">
          <cell r="L1794">
            <v>321.12</v>
          </cell>
          <cell r="M1794" t="str">
            <v>Pasco</v>
          </cell>
        </row>
        <row r="1795">
          <cell r="L1795">
            <v>321.13</v>
          </cell>
          <cell r="M1795" t="str">
            <v>Pasco</v>
          </cell>
        </row>
        <row r="1796">
          <cell r="L1796">
            <v>322</v>
          </cell>
          <cell r="M1796" t="str">
            <v>Pasco</v>
          </cell>
        </row>
        <row r="1797">
          <cell r="L1797">
            <v>323</v>
          </cell>
          <cell r="M1797" t="str">
            <v>Pasco</v>
          </cell>
        </row>
        <row r="1798">
          <cell r="L1798">
            <v>324.01</v>
          </cell>
          <cell r="M1798" t="str">
            <v>Pasco</v>
          </cell>
        </row>
        <row r="1799">
          <cell r="L1799">
            <v>325</v>
          </cell>
          <cell r="M1799" t="str">
            <v>Pasco</v>
          </cell>
        </row>
        <row r="1800">
          <cell r="L1800">
            <v>326.02</v>
          </cell>
          <cell r="M1800" t="str">
            <v>Pasco</v>
          </cell>
        </row>
        <row r="1801">
          <cell r="L1801">
            <v>328.01</v>
          </cell>
          <cell r="M1801" t="str">
            <v>Pasco</v>
          </cell>
        </row>
        <row r="1802">
          <cell r="L1802">
            <v>328.03</v>
          </cell>
          <cell r="M1802" t="str">
            <v>Pasco</v>
          </cell>
        </row>
        <row r="1803">
          <cell r="L1803">
            <v>329.02</v>
          </cell>
          <cell r="M1803" t="str">
            <v>Pasco</v>
          </cell>
        </row>
        <row r="1804">
          <cell r="L1804">
            <v>330.05</v>
          </cell>
          <cell r="M1804" t="str">
            <v>Pasco</v>
          </cell>
        </row>
        <row r="1805">
          <cell r="L1805">
            <v>201.05</v>
          </cell>
          <cell r="M1805" t="str">
            <v>Pinellas</v>
          </cell>
        </row>
        <row r="1806">
          <cell r="L1806">
            <v>201.06</v>
          </cell>
          <cell r="M1806" t="str">
            <v>Pinellas</v>
          </cell>
        </row>
        <row r="1807">
          <cell r="L1807">
            <v>201.07</v>
          </cell>
          <cell r="M1807" t="str">
            <v>Pinellas</v>
          </cell>
        </row>
        <row r="1808">
          <cell r="L1808">
            <v>201.08</v>
          </cell>
          <cell r="M1808" t="str">
            <v>Pinellas</v>
          </cell>
        </row>
        <row r="1809">
          <cell r="L1809">
            <v>202.01</v>
          </cell>
          <cell r="M1809" t="str">
            <v>Pinellas</v>
          </cell>
        </row>
        <row r="1810">
          <cell r="L1810">
            <v>202.02</v>
          </cell>
          <cell r="M1810" t="str">
            <v>Pinellas</v>
          </cell>
        </row>
        <row r="1811">
          <cell r="L1811">
            <v>202.06</v>
          </cell>
          <cell r="M1811" t="str">
            <v>Pinellas</v>
          </cell>
        </row>
        <row r="1812">
          <cell r="L1812">
            <v>202.07</v>
          </cell>
          <cell r="M1812" t="str">
            <v>Pinellas</v>
          </cell>
        </row>
        <row r="1813">
          <cell r="L1813">
            <v>202.08</v>
          </cell>
          <cell r="M1813" t="str">
            <v>Pinellas</v>
          </cell>
        </row>
        <row r="1814">
          <cell r="L1814">
            <v>202.09</v>
          </cell>
          <cell r="M1814" t="str">
            <v>Pinellas</v>
          </cell>
        </row>
        <row r="1815">
          <cell r="L1815">
            <v>203.01</v>
          </cell>
          <cell r="M1815" t="str">
            <v>Pinellas</v>
          </cell>
        </row>
        <row r="1816">
          <cell r="L1816">
            <v>203.02</v>
          </cell>
          <cell r="M1816" t="str">
            <v>Pinellas</v>
          </cell>
        </row>
        <row r="1817">
          <cell r="L1817">
            <v>204</v>
          </cell>
          <cell r="M1817" t="str">
            <v>Pinellas</v>
          </cell>
        </row>
        <row r="1818">
          <cell r="L1818">
            <v>219</v>
          </cell>
          <cell r="M1818" t="str">
            <v>Pinellas</v>
          </cell>
        </row>
        <row r="1819">
          <cell r="L1819">
            <v>221</v>
          </cell>
          <cell r="M1819" t="str">
            <v>Pinellas</v>
          </cell>
        </row>
        <row r="1820">
          <cell r="L1820">
            <v>222</v>
          </cell>
          <cell r="M1820" t="str">
            <v>Pinellas</v>
          </cell>
        </row>
        <row r="1821">
          <cell r="L1821">
            <v>223.02</v>
          </cell>
          <cell r="M1821" t="str">
            <v>Pinellas</v>
          </cell>
        </row>
        <row r="1822">
          <cell r="L1822">
            <v>224.01</v>
          </cell>
          <cell r="M1822" t="str">
            <v>Pinellas</v>
          </cell>
        </row>
        <row r="1823">
          <cell r="L1823">
            <v>224.02</v>
          </cell>
          <cell r="M1823" t="str">
            <v>Pinellas</v>
          </cell>
        </row>
        <row r="1824">
          <cell r="L1824">
            <v>225.01</v>
          </cell>
          <cell r="M1824" t="str">
            <v>Pinellas</v>
          </cell>
        </row>
        <row r="1825">
          <cell r="L1825">
            <v>225.03</v>
          </cell>
          <cell r="M1825" t="str">
            <v>Pinellas</v>
          </cell>
        </row>
        <row r="1826">
          <cell r="L1826">
            <v>226.01</v>
          </cell>
          <cell r="M1826" t="str">
            <v>Pinellas</v>
          </cell>
        </row>
        <row r="1827">
          <cell r="L1827">
            <v>226.02</v>
          </cell>
          <cell r="M1827" t="str">
            <v>Pinellas</v>
          </cell>
        </row>
        <row r="1828">
          <cell r="L1828">
            <v>227</v>
          </cell>
          <cell r="M1828" t="str">
            <v>Pinellas</v>
          </cell>
        </row>
        <row r="1829">
          <cell r="L1829">
            <v>228.01</v>
          </cell>
          <cell r="M1829" t="str">
            <v>Pinellas</v>
          </cell>
        </row>
        <row r="1830">
          <cell r="L1830">
            <v>228.02</v>
          </cell>
          <cell r="M1830" t="str">
            <v>Pinellas</v>
          </cell>
        </row>
        <row r="1831">
          <cell r="L1831">
            <v>229.01</v>
          </cell>
          <cell r="M1831" t="str">
            <v>Pinellas</v>
          </cell>
        </row>
        <row r="1832">
          <cell r="L1832">
            <v>232</v>
          </cell>
          <cell r="M1832" t="str">
            <v>Pinellas</v>
          </cell>
        </row>
        <row r="1833">
          <cell r="L1833">
            <v>233</v>
          </cell>
          <cell r="M1833" t="str">
            <v>Pinellas</v>
          </cell>
        </row>
        <row r="1834">
          <cell r="L1834">
            <v>235</v>
          </cell>
          <cell r="M1834" t="str">
            <v>Pinellas</v>
          </cell>
        </row>
        <row r="1835">
          <cell r="L1835">
            <v>236</v>
          </cell>
          <cell r="M1835" t="str">
            <v>Pinellas</v>
          </cell>
        </row>
        <row r="1836">
          <cell r="L1836">
            <v>237</v>
          </cell>
          <cell r="M1836" t="str">
            <v>Pinellas</v>
          </cell>
        </row>
        <row r="1837">
          <cell r="L1837">
            <v>238</v>
          </cell>
          <cell r="M1837" t="str">
            <v>Pinellas</v>
          </cell>
        </row>
        <row r="1838">
          <cell r="L1838">
            <v>239</v>
          </cell>
          <cell r="M1838" t="str">
            <v>Pinellas</v>
          </cell>
        </row>
        <row r="1839">
          <cell r="L1839">
            <v>240.01</v>
          </cell>
          <cell r="M1839" t="str">
            <v>Pinellas</v>
          </cell>
        </row>
        <row r="1840">
          <cell r="L1840">
            <v>240.02</v>
          </cell>
          <cell r="M1840" t="str">
            <v>Pinellas</v>
          </cell>
        </row>
        <row r="1841">
          <cell r="L1841">
            <v>240.04</v>
          </cell>
          <cell r="M1841" t="str">
            <v>Pinellas</v>
          </cell>
        </row>
        <row r="1842">
          <cell r="L1842">
            <v>240.05</v>
          </cell>
          <cell r="M1842" t="str">
            <v>Pinellas</v>
          </cell>
        </row>
        <row r="1843">
          <cell r="L1843">
            <v>241</v>
          </cell>
          <cell r="M1843" t="str">
            <v>Pinellas</v>
          </cell>
        </row>
        <row r="1844">
          <cell r="L1844">
            <v>243.01</v>
          </cell>
          <cell r="M1844" t="str">
            <v>Pinellas</v>
          </cell>
        </row>
        <row r="1845">
          <cell r="L1845">
            <v>243.02</v>
          </cell>
          <cell r="M1845" t="str">
            <v>Pinellas</v>
          </cell>
        </row>
        <row r="1846">
          <cell r="L1846">
            <v>244.06</v>
          </cell>
          <cell r="M1846" t="str">
            <v>Pinellas</v>
          </cell>
        </row>
        <row r="1847">
          <cell r="L1847">
            <v>244.09</v>
          </cell>
          <cell r="M1847" t="str">
            <v>Pinellas</v>
          </cell>
        </row>
        <row r="1848">
          <cell r="L1848">
            <v>244.11</v>
          </cell>
          <cell r="M1848" t="str">
            <v>Pinellas</v>
          </cell>
        </row>
        <row r="1849">
          <cell r="L1849">
            <v>244.12</v>
          </cell>
          <cell r="M1849" t="str">
            <v>Pinellas</v>
          </cell>
        </row>
        <row r="1850">
          <cell r="L1850">
            <v>245.05</v>
          </cell>
          <cell r="M1850" t="str">
            <v>Pinellas</v>
          </cell>
        </row>
        <row r="1851">
          <cell r="L1851">
            <v>245.07</v>
          </cell>
          <cell r="M1851" t="str">
            <v>Pinellas</v>
          </cell>
        </row>
        <row r="1852">
          <cell r="L1852">
            <v>245.08</v>
          </cell>
          <cell r="M1852" t="str">
            <v>Pinellas</v>
          </cell>
        </row>
        <row r="1853">
          <cell r="L1853">
            <v>245.09</v>
          </cell>
          <cell r="M1853" t="str">
            <v>Pinellas</v>
          </cell>
        </row>
        <row r="1854">
          <cell r="L1854">
            <v>245.11</v>
          </cell>
          <cell r="M1854" t="str">
            <v>Pinellas</v>
          </cell>
        </row>
        <row r="1855">
          <cell r="L1855">
            <v>248.01</v>
          </cell>
          <cell r="M1855" t="str">
            <v>Pinellas</v>
          </cell>
        </row>
        <row r="1856">
          <cell r="L1856">
            <v>248.05</v>
          </cell>
          <cell r="M1856" t="str">
            <v>Pinellas</v>
          </cell>
        </row>
        <row r="1857">
          <cell r="L1857">
            <v>249.04</v>
          </cell>
          <cell r="M1857" t="str">
            <v>Pinellas</v>
          </cell>
        </row>
        <row r="1858">
          <cell r="L1858">
            <v>249.05</v>
          </cell>
          <cell r="M1858" t="str">
            <v>Pinellas</v>
          </cell>
        </row>
        <row r="1859">
          <cell r="L1859">
            <v>250.1</v>
          </cell>
          <cell r="M1859" t="str">
            <v>Pinellas</v>
          </cell>
        </row>
        <row r="1860">
          <cell r="L1860">
            <v>250.11</v>
          </cell>
          <cell r="M1860" t="str">
            <v>Pinellas</v>
          </cell>
        </row>
        <row r="1861">
          <cell r="L1861">
            <v>250.12</v>
          </cell>
          <cell r="M1861" t="str">
            <v>Pinellas</v>
          </cell>
        </row>
        <row r="1862">
          <cell r="L1862">
            <v>250.13</v>
          </cell>
          <cell r="M1862" t="str">
            <v>Pinellas</v>
          </cell>
        </row>
        <row r="1863">
          <cell r="L1863">
            <v>250.14</v>
          </cell>
          <cell r="M1863" t="str">
            <v>Pinellas</v>
          </cell>
        </row>
        <row r="1864">
          <cell r="L1864">
            <v>250.16</v>
          </cell>
          <cell r="M1864" t="str">
            <v>Pinellas</v>
          </cell>
        </row>
        <row r="1865">
          <cell r="L1865">
            <v>251.07</v>
          </cell>
          <cell r="M1865" t="str">
            <v>Pinellas</v>
          </cell>
        </row>
        <row r="1866">
          <cell r="L1866">
            <v>251.08</v>
          </cell>
          <cell r="M1866" t="str">
            <v>Pinellas</v>
          </cell>
        </row>
        <row r="1867">
          <cell r="L1867">
            <v>251.1</v>
          </cell>
          <cell r="M1867" t="str">
            <v>Pinellas</v>
          </cell>
        </row>
        <row r="1868">
          <cell r="L1868">
            <v>251.12</v>
          </cell>
          <cell r="M1868" t="str">
            <v>Pinellas</v>
          </cell>
        </row>
        <row r="1869">
          <cell r="L1869">
            <v>251.13</v>
          </cell>
          <cell r="M1869" t="str">
            <v>Pinellas</v>
          </cell>
        </row>
        <row r="1870">
          <cell r="L1870">
            <v>251.16</v>
          </cell>
          <cell r="M1870" t="str">
            <v>Pinellas</v>
          </cell>
        </row>
        <row r="1871">
          <cell r="L1871">
            <v>251.19</v>
          </cell>
          <cell r="M1871" t="str">
            <v>Pinellas</v>
          </cell>
        </row>
        <row r="1872">
          <cell r="L1872">
            <v>251.2</v>
          </cell>
          <cell r="M1872" t="str">
            <v>Pinellas</v>
          </cell>
        </row>
        <row r="1873">
          <cell r="L1873">
            <v>251.21</v>
          </cell>
          <cell r="M1873" t="str">
            <v>Pinellas</v>
          </cell>
        </row>
        <row r="1874">
          <cell r="L1874">
            <v>251.22</v>
          </cell>
          <cell r="M1874" t="str">
            <v>Pinellas</v>
          </cell>
        </row>
        <row r="1875">
          <cell r="L1875">
            <v>251.23</v>
          </cell>
          <cell r="M1875" t="str">
            <v>Pinellas</v>
          </cell>
        </row>
        <row r="1876">
          <cell r="L1876">
            <v>252.03</v>
          </cell>
          <cell r="M1876" t="str">
            <v>Pinellas</v>
          </cell>
        </row>
        <row r="1877">
          <cell r="L1877">
            <v>252.05</v>
          </cell>
          <cell r="M1877" t="str">
            <v>Pinellas</v>
          </cell>
        </row>
        <row r="1878">
          <cell r="L1878">
            <v>252.09</v>
          </cell>
          <cell r="M1878" t="str">
            <v>Pinellas</v>
          </cell>
        </row>
        <row r="1879">
          <cell r="L1879">
            <v>253.06</v>
          </cell>
          <cell r="M1879" t="str">
            <v>Pinellas</v>
          </cell>
        </row>
        <row r="1880">
          <cell r="L1880">
            <v>254.01</v>
          </cell>
          <cell r="M1880" t="str">
            <v>Pinellas</v>
          </cell>
        </row>
        <row r="1881">
          <cell r="L1881">
            <v>254.05</v>
          </cell>
          <cell r="M1881" t="str">
            <v>Pinellas</v>
          </cell>
        </row>
        <row r="1882">
          <cell r="L1882">
            <v>254.07</v>
          </cell>
          <cell r="M1882" t="str">
            <v>Pinellas</v>
          </cell>
        </row>
        <row r="1883">
          <cell r="L1883">
            <v>254.11</v>
          </cell>
          <cell r="M1883" t="str">
            <v>Pinellas</v>
          </cell>
        </row>
        <row r="1884">
          <cell r="L1884">
            <v>254.12</v>
          </cell>
          <cell r="M1884" t="str">
            <v>Pinellas</v>
          </cell>
        </row>
        <row r="1885">
          <cell r="L1885">
            <v>255.01</v>
          </cell>
          <cell r="M1885" t="str">
            <v>Pinellas</v>
          </cell>
        </row>
        <row r="1886">
          <cell r="L1886">
            <v>255.06</v>
          </cell>
          <cell r="M1886" t="str">
            <v>Pinellas</v>
          </cell>
        </row>
        <row r="1887">
          <cell r="L1887">
            <v>257</v>
          </cell>
          <cell r="M1887" t="str">
            <v>Pinellas</v>
          </cell>
        </row>
        <row r="1888">
          <cell r="L1888">
            <v>260.01</v>
          </cell>
          <cell r="M1888" t="str">
            <v>Pinellas</v>
          </cell>
        </row>
        <row r="1889">
          <cell r="L1889">
            <v>260.02</v>
          </cell>
          <cell r="M1889" t="str">
            <v>Pinellas</v>
          </cell>
        </row>
        <row r="1890">
          <cell r="L1890">
            <v>266.01</v>
          </cell>
          <cell r="M1890" t="str">
            <v>Pinellas</v>
          </cell>
        </row>
        <row r="1891">
          <cell r="L1891">
            <v>267.02</v>
          </cell>
          <cell r="M1891" t="str">
            <v>Pinellas</v>
          </cell>
        </row>
        <row r="1892">
          <cell r="L1892">
            <v>268.04000000000002</v>
          </cell>
          <cell r="M1892" t="str">
            <v>Pinellas</v>
          </cell>
        </row>
        <row r="1893">
          <cell r="L1893">
            <v>268.08999999999997</v>
          </cell>
          <cell r="M1893" t="str">
            <v>Pinellas</v>
          </cell>
        </row>
        <row r="1894">
          <cell r="L1894">
            <v>268.11</v>
          </cell>
          <cell r="M1894" t="str">
            <v>Pinellas</v>
          </cell>
        </row>
        <row r="1895">
          <cell r="L1895">
            <v>268.12</v>
          </cell>
          <cell r="M1895" t="str">
            <v>Pinellas</v>
          </cell>
        </row>
        <row r="1896">
          <cell r="L1896">
            <v>268.13</v>
          </cell>
          <cell r="M1896" t="str">
            <v>Pinellas</v>
          </cell>
        </row>
        <row r="1897">
          <cell r="L1897">
            <v>268.14999999999998</v>
          </cell>
          <cell r="M1897" t="str">
            <v>Pinellas</v>
          </cell>
        </row>
        <row r="1898">
          <cell r="L1898">
            <v>268.16000000000003</v>
          </cell>
          <cell r="M1898" t="str">
            <v>Pinellas</v>
          </cell>
        </row>
        <row r="1899">
          <cell r="L1899">
            <v>268.17</v>
          </cell>
          <cell r="M1899" t="str">
            <v>Pinellas</v>
          </cell>
        </row>
        <row r="1900">
          <cell r="L1900">
            <v>268.20999999999998</v>
          </cell>
          <cell r="M1900" t="str">
            <v>Pinellas</v>
          </cell>
        </row>
        <row r="1901">
          <cell r="L1901">
            <v>269.07</v>
          </cell>
          <cell r="M1901" t="str">
            <v>Pinellas</v>
          </cell>
        </row>
        <row r="1902">
          <cell r="L1902">
            <v>269.08</v>
          </cell>
          <cell r="M1902" t="str">
            <v>Pinellas</v>
          </cell>
        </row>
        <row r="1903">
          <cell r="L1903">
            <v>269.10000000000002</v>
          </cell>
          <cell r="M1903" t="str">
            <v>Pinellas</v>
          </cell>
        </row>
        <row r="1904">
          <cell r="L1904">
            <v>269.11</v>
          </cell>
          <cell r="M1904" t="str">
            <v>Pinellas</v>
          </cell>
        </row>
        <row r="1905">
          <cell r="L1905">
            <v>270</v>
          </cell>
          <cell r="M1905" t="str">
            <v>Pinellas</v>
          </cell>
        </row>
        <row r="1906">
          <cell r="L1906">
            <v>271.05</v>
          </cell>
          <cell r="M1906" t="str">
            <v>Pinellas</v>
          </cell>
        </row>
        <row r="1907">
          <cell r="L1907">
            <v>271.06</v>
          </cell>
          <cell r="M1907" t="str">
            <v>Pinellas</v>
          </cell>
        </row>
        <row r="1908">
          <cell r="L1908">
            <v>272.02</v>
          </cell>
          <cell r="M1908" t="str">
            <v>Pinellas</v>
          </cell>
        </row>
        <row r="1909">
          <cell r="L1909">
            <v>272.04000000000002</v>
          </cell>
          <cell r="M1909" t="str">
            <v>Pinellas</v>
          </cell>
        </row>
        <row r="1910">
          <cell r="L1910">
            <v>272.05</v>
          </cell>
          <cell r="M1910" t="str">
            <v>Pinellas</v>
          </cell>
        </row>
        <row r="1911">
          <cell r="L1911">
            <v>272.06</v>
          </cell>
          <cell r="M1911" t="str">
            <v>Pinellas</v>
          </cell>
        </row>
        <row r="1912">
          <cell r="L1912">
            <v>272.07</v>
          </cell>
          <cell r="M1912" t="str">
            <v>Pinellas</v>
          </cell>
        </row>
        <row r="1913">
          <cell r="L1913">
            <v>272.08</v>
          </cell>
          <cell r="M1913" t="str">
            <v>Pinellas</v>
          </cell>
        </row>
        <row r="1914">
          <cell r="L1914">
            <v>272.08999999999997</v>
          </cell>
          <cell r="M1914" t="str">
            <v>Pinellas</v>
          </cell>
        </row>
        <row r="1915">
          <cell r="L1915">
            <v>272.10000000000002</v>
          </cell>
          <cell r="M1915" t="str">
            <v>Pinellas</v>
          </cell>
        </row>
        <row r="1916">
          <cell r="L1916">
            <v>273.08999999999997</v>
          </cell>
          <cell r="M1916" t="str">
            <v>Pinellas</v>
          </cell>
        </row>
        <row r="1917">
          <cell r="L1917">
            <v>273.10000000000002</v>
          </cell>
          <cell r="M1917" t="str">
            <v>Pinellas</v>
          </cell>
        </row>
        <row r="1918">
          <cell r="L1918">
            <v>273.14</v>
          </cell>
          <cell r="M1918" t="str">
            <v>Pinellas</v>
          </cell>
        </row>
        <row r="1919">
          <cell r="L1919">
            <v>273.14999999999998</v>
          </cell>
          <cell r="M1919" t="str">
            <v>Pinellas</v>
          </cell>
        </row>
        <row r="1920">
          <cell r="L1920">
            <v>273.16000000000003</v>
          </cell>
          <cell r="M1920" t="str">
            <v>Pinellas</v>
          </cell>
        </row>
        <row r="1921">
          <cell r="L1921">
            <v>273.17</v>
          </cell>
          <cell r="M1921" t="str">
            <v>Pinellas</v>
          </cell>
        </row>
        <row r="1922">
          <cell r="L1922">
            <v>273.18</v>
          </cell>
          <cell r="M1922" t="str">
            <v>Pinellas</v>
          </cell>
        </row>
        <row r="1923">
          <cell r="L1923">
            <v>273.19</v>
          </cell>
          <cell r="M1923" t="str">
            <v>Pinellas</v>
          </cell>
        </row>
        <row r="1924">
          <cell r="L1924">
            <v>273.2</v>
          </cell>
          <cell r="M1924" t="str">
            <v>Pinellas</v>
          </cell>
        </row>
        <row r="1925">
          <cell r="L1925">
            <v>273.20999999999998</v>
          </cell>
          <cell r="M1925" t="str">
            <v>Pinellas</v>
          </cell>
        </row>
        <row r="1926">
          <cell r="L1926">
            <v>273.22000000000003</v>
          </cell>
          <cell r="M1926" t="str">
            <v>Pinellas</v>
          </cell>
        </row>
        <row r="1927">
          <cell r="L1927">
            <v>273.23</v>
          </cell>
          <cell r="M1927" t="str">
            <v>Pinellas</v>
          </cell>
        </row>
        <row r="1928">
          <cell r="L1928">
            <v>273.24</v>
          </cell>
          <cell r="M1928" t="str">
            <v>Pinellas</v>
          </cell>
        </row>
        <row r="1929">
          <cell r="L1929">
            <v>273.25</v>
          </cell>
          <cell r="M1929" t="str">
            <v>Pinellas</v>
          </cell>
        </row>
        <row r="1930">
          <cell r="L1930">
            <v>273.26</v>
          </cell>
          <cell r="M1930" t="str">
            <v>Pinellas</v>
          </cell>
        </row>
        <row r="1931">
          <cell r="L1931">
            <v>273.27</v>
          </cell>
          <cell r="M1931" t="str">
            <v>Pinellas</v>
          </cell>
        </row>
        <row r="1932">
          <cell r="L1932">
            <v>274.02999999999997</v>
          </cell>
          <cell r="M1932" t="str">
            <v>Pinellas</v>
          </cell>
        </row>
        <row r="1933">
          <cell r="L1933">
            <v>275.01</v>
          </cell>
          <cell r="M1933" t="str">
            <v>Pinellas</v>
          </cell>
        </row>
        <row r="1934">
          <cell r="L1934">
            <v>276.02999999999997</v>
          </cell>
          <cell r="M1934" t="str">
            <v>Pinellas</v>
          </cell>
        </row>
        <row r="1935">
          <cell r="L1935">
            <v>276.04000000000002</v>
          </cell>
          <cell r="M1935" t="str">
            <v>Pinellas</v>
          </cell>
        </row>
        <row r="1936">
          <cell r="L1936">
            <v>276.05</v>
          </cell>
          <cell r="M1936" t="str">
            <v>Pinellas</v>
          </cell>
        </row>
        <row r="1937">
          <cell r="L1937">
            <v>276.06</v>
          </cell>
          <cell r="M1937" t="str">
            <v>Pinellas</v>
          </cell>
        </row>
        <row r="1938">
          <cell r="L1938">
            <v>277.01</v>
          </cell>
          <cell r="M1938" t="str">
            <v>Pinellas</v>
          </cell>
        </row>
        <row r="1939">
          <cell r="L1939">
            <v>277.02999999999997</v>
          </cell>
          <cell r="M1939" t="str">
            <v>Pinellas</v>
          </cell>
        </row>
        <row r="1940">
          <cell r="L1940">
            <v>277.04000000000002</v>
          </cell>
          <cell r="M1940" t="str">
            <v>Pinellas</v>
          </cell>
        </row>
        <row r="1941">
          <cell r="L1941">
            <v>278.01</v>
          </cell>
          <cell r="M1941" t="str">
            <v>Pinellas</v>
          </cell>
        </row>
        <row r="1942">
          <cell r="L1942">
            <v>278.02</v>
          </cell>
          <cell r="M1942" t="str">
            <v>Pinellas</v>
          </cell>
        </row>
        <row r="1943">
          <cell r="L1943">
            <v>279.01</v>
          </cell>
          <cell r="M1943" t="str">
            <v>Pinellas</v>
          </cell>
        </row>
        <row r="1944">
          <cell r="L1944">
            <v>279.02999999999997</v>
          </cell>
          <cell r="M1944" t="str">
            <v>Pinellas</v>
          </cell>
        </row>
        <row r="1945">
          <cell r="L1945">
            <v>279.04000000000002</v>
          </cell>
          <cell r="M1945" t="str">
            <v>Pinellas</v>
          </cell>
        </row>
        <row r="1946">
          <cell r="L1946">
            <v>280.02</v>
          </cell>
          <cell r="M1946" t="str">
            <v>Pinellas</v>
          </cell>
        </row>
        <row r="1947">
          <cell r="L1947">
            <v>280.02999999999997</v>
          </cell>
          <cell r="M1947" t="str">
            <v>Pinellas</v>
          </cell>
        </row>
        <row r="1948">
          <cell r="L1948">
            <v>280.04000000000002</v>
          </cell>
          <cell r="M1948" t="str">
            <v>Pinellas</v>
          </cell>
        </row>
        <row r="1949">
          <cell r="L1949">
            <v>281.02</v>
          </cell>
          <cell r="M1949" t="str">
            <v>Pinellas</v>
          </cell>
        </row>
        <row r="1950">
          <cell r="L1950">
            <v>282</v>
          </cell>
          <cell r="M1950" t="str">
            <v>Pinellas</v>
          </cell>
        </row>
        <row r="1951">
          <cell r="L1951">
            <v>284.01</v>
          </cell>
          <cell r="M1951" t="str">
            <v>Pinellas</v>
          </cell>
        </row>
        <row r="1952">
          <cell r="L1952">
            <v>104.02</v>
          </cell>
          <cell r="M1952" t="str">
            <v>Polk</v>
          </cell>
        </row>
        <row r="1953">
          <cell r="L1953">
            <v>105.01</v>
          </cell>
          <cell r="M1953" t="str">
            <v>Polk</v>
          </cell>
        </row>
        <row r="1954">
          <cell r="L1954">
            <v>105.02</v>
          </cell>
          <cell r="M1954" t="str">
            <v>Polk</v>
          </cell>
        </row>
        <row r="1955">
          <cell r="L1955">
            <v>106.01</v>
          </cell>
          <cell r="M1955" t="str">
            <v>Polk</v>
          </cell>
        </row>
        <row r="1956">
          <cell r="L1956">
            <v>106.03</v>
          </cell>
          <cell r="M1956" t="str">
            <v>Polk</v>
          </cell>
        </row>
        <row r="1957">
          <cell r="L1957">
            <v>106.04</v>
          </cell>
          <cell r="M1957" t="str">
            <v>Polk</v>
          </cell>
        </row>
        <row r="1958">
          <cell r="L1958">
            <v>107.01</v>
          </cell>
          <cell r="M1958" t="str">
            <v>Polk</v>
          </cell>
        </row>
        <row r="1959">
          <cell r="L1959">
            <v>107.02</v>
          </cell>
          <cell r="M1959" t="str">
            <v>Polk</v>
          </cell>
        </row>
        <row r="1960">
          <cell r="L1960">
            <v>115.02</v>
          </cell>
          <cell r="M1960" t="str">
            <v>Polk</v>
          </cell>
        </row>
        <row r="1961">
          <cell r="L1961">
            <v>118.21</v>
          </cell>
          <cell r="M1961" t="str">
            <v>Polk</v>
          </cell>
        </row>
        <row r="1962">
          <cell r="L1962">
            <v>118.22</v>
          </cell>
          <cell r="M1962" t="str">
            <v>Polk</v>
          </cell>
        </row>
        <row r="1963">
          <cell r="L1963">
            <v>118.32</v>
          </cell>
          <cell r="M1963" t="str">
            <v>Polk</v>
          </cell>
        </row>
        <row r="1964">
          <cell r="L1964">
            <v>118.33</v>
          </cell>
          <cell r="M1964" t="str">
            <v>Polk</v>
          </cell>
        </row>
        <row r="1965">
          <cell r="L1965">
            <v>118.34</v>
          </cell>
          <cell r="M1965" t="str">
            <v>Polk</v>
          </cell>
        </row>
        <row r="1966">
          <cell r="L1966">
            <v>118.35</v>
          </cell>
          <cell r="M1966" t="str">
            <v>Polk</v>
          </cell>
        </row>
        <row r="1967">
          <cell r="L1967">
            <v>118.36</v>
          </cell>
          <cell r="M1967" t="str">
            <v>Polk</v>
          </cell>
        </row>
        <row r="1968">
          <cell r="L1968">
            <v>119.02</v>
          </cell>
          <cell r="M1968" t="str">
            <v>Polk</v>
          </cell>
        </row>
        <row r="1969">
          <cell r="L1969">
            <v>119.08</v>
          </cell>
          <cell r="M1969" t="str">
            <v>Polk</v>
          </cell>
        </row>
        <row r="1970">
          <cell r="L1970">
            <v>119.09</v>
          </cell>
          <cell r="M1970" t="str">
            <v>Polk</v>
          </cell>
        </row>
        <row r="1971">
          <cell r="L1971">
            <v>119.1</v>
          </cell>
          <cell r="M1971" t="str">
            <v>Polk</v>
          </cell>
        </row>
        <row r="1972">
          <cell r="L1972">
            <v>119.11</v>
          </cell>
          <cell r="M1972" t="str">
            <v>Polk</v>
          </cell>
        </row>
        <row r="1973">
          <cell r="L1973">
            <v>119.12</v>
          </cell>
          <cell r="M1973" t="str">
            <v>Polk</v>
          </cell>
        </row>
        <row r="1974">
          <cell r="L1974">
            <v>119.13</v>
          </cell>
          <cell r="M1974" t="str">
            <v>Polk</v>
          </cell>
        </row>
        <row r="1975">
          <cell r="L1975">
            <v>120.04</v>
          </cell>
          <cell r="M1975" t="str">
            <v>Polk</v>
          </cell>
        </row>
        <row r="1976">
          <cell r="L1976">
            <v>121.11</v>
          </cell>
          <cell r="M1976" t="str">
            <v>Polk</v>
          </cell>
        </row>
        <row r="1977">
          <cell r="L1977">
            <v>121.13</v>
          </cell>
          <cell r="M1977" t="str">
            <v>Polk</v>
          </cell>
        </row>
        <row r="1978">
          <cell r="L1978">
            <v>121.26</v>
          </cell>
          <cell r="M1978" t="str">
            <v>Polk</v>
          </cell>
        </row>
        <row r="1979">
          <cell r="L1979">
            <v>121.27</v>
          </cell>
          <cell r="M1979" t="str">
            <v>Polk</v>
          </cell>
        </row>
        <row r="1980">
          <cell r="L1980">
            <v>121.28</v>
          </cell>
          <cell r="M1980" t="str">
            <v>Polk</v>
          </cell>
        </row>
        <row r="1981">
          <cell r="L1981">
            <v>121.29</v>
          </cell>
          <cell r="M1981" t="str">
            <v>Polk</v>
          </cell>
        </row>
        <row r="1982">
          <cell r="L1982">
            <v>122.04</v>
          </cell>
          <cell r="M1982" t="str">
            <v>Polk</v>
          </cell>
        </row>
        <row r="1983">
          <cell r="L1983">
            <v>122.05</v>
          </cell>
          <cell r="M1983" t="str">
            <v>Polk</v>
          </cell>
        </row>
        <row r="1984">
          <cell r="L1984">
            <v>122.06</v>
          </cell>
          <cell r="M1984" t="str">
            <v>Polk</v>
          </cell>
        </row>
        <row r="1985">
          <cell r="L1985">
            <v>123.03</v>
          </cell>
          <cell r="M1985" t="str">
            <v>Polk</v>
          </cell>
        </row>
        <row r="1986">
          <cell r="L1986">
            <v>123.04</v>
          </cell>
          <cell r="M1986" t="str">
            <v>Polk</v>
          </cell>
        </row>
        <row r="1987">
          <cell r="L1987">
            <v>123.06</v>
          </cell>
          <cell r="M1987" t="str">
            <v>Polk</v>
          </cell>
        </row>
        <row r="1988">
          <cell r="L1988">
            <v>123.09</v>
          </cell>
          <cell r="M1988" t="str">
            <v>Polk</v>
          </cell>
        </row>
        <row r="1989">
          <cell r="L1989">
            <v>124.03</v>
          </cell>
          <cell r="M1989" t="str">
            <v>Polk</v>
          </cell>
        </row>
        <row r="1990">
          <cell r="L1990">
            <v>124.04</v>
          </cell>
          <cell r="M1990" t="str">
            <v>Polk</v>
          </cell>
        </row>
        <row r="1991">
          <cell r="L1991">
            <v>124.05</v>
          </cell>
          <cell r="M1991" t="str">
            <v>Polk</v>
          </cell>
        </row>
        <row r="1992">
          <cell r="L1992">
            <v>124.06</v>
          </cell>
          <cell r="M1992" t="str">
            <v>Polk</v>
          </cell>
        </row>
        <row r="1993">
          <cell r="L1993">
            <v>124.07</v>
          </cell>
          <cell r="M1993" t="str">
            <v>Polk</v>
          </cell>
        </row>
        <row r="1994">
          <cell r="L1994">
            <v>124.08</v>
          </cell>
          <cell r="M1994" t="str">
            <v>Polk</v>
          </cell>
        </row>
        <row r="1995">
          <cell r="L1995">
            <v>124.09</v>
          </cell>
          <cell r="M1995" t="str">
            <v>Polk</v>
          </cell>
        </row>
        <row r="1996">
          <cell r="L1996">
            <v>124.1</v>
          </cell>
          <cell r="M1996" t="str">
            <v>Polk</v>
          </cell>
        </row>
        <row r="1997">
          <cell r="L1997">
            <v>124.11</v>
          </cell>
          <cell r="M1997" t="str">
            <v>Polk</v>
          </cell>
        </row>
        <row r="1998">
          <cell r="L1998">
            <v>125.02</v>
          </cell>
          <cell r="M1998" t="str">
            <v>Polk</v>
          </cell>
        </row>
        <row r="1999">
          <cell r="L1999">
            <v>125.03</v>
          </cell>
          <cell r="M1999" t="str">
            <v>Polk</v>
          </cell>
        </row>
        <row r="2000">
          <cell r="L2000">
            <v>125.04</v>
          </cell>
          <cell r="M2000" t="str">
            <v>Polk</v>
          </cell>
        </row>
        <row r="2001">
          <cell r="L2001">
            <v>125.06</v>
          </cell>
          <cell r="M2001" t="str">
            <v>Polk</v>
          </cell>
        </row>
        <row r="2002">
          <cell r="L2002">
            <v>125.07</v>
          </cell>
          <cell r="M2002" t="str">
            <v>Polk</v>
          </cell>
        </row>
        <row r="2003">
          <cell r="L2003">
            <v>128.02000000000001</v>
          </cell>
          <cell r="M2003" t="str">
            <v>Polk</v>
          </cell>
        </row>
        <row r="2004">
          <cell r="L2004">
            <v>128.03</v>
          </cell>
          <cell r="M2004" t="str">
            <v>Polk</v>
          </cell>
        </row>
        <row r="2005">
          <cell r="L2005">
            <v>129</v>
          </cell>
          <cell r="M2005" t="str">
            <v>Polk</v>
          </cell>
        </row>
        <row r="2006">
          <cell r="L2006">
            <v>130.01</v>
          </cell>
          <cell r="M2006" t="str">
            <v>Polk</v>
          </cell>
        </row>
        <row r="2007">
          <cell r="L2007">
            <v>131.01</v>
          </cell>
          <cell r="M2007" t="str">
            <v>Polk</v>
          </cell>
        </row>
        <row r="2008">
          <cell r="L2008">
            <v>135</v>
          </cell>
          <cell r="M2008" t="str">
            <v>Polk</v>
          </cell>
        </row>
        <row r="2009">
          <cell r="L2009">
            <v>137.02000000000001</v>
          </cell>
          <cell r="M2009" t="str">
            <v>Polk</v>
          </cell>
        </row>
        <row r="2010">
          <cell r="L2010">
            <v>139.02000000000001</v>
          </cell>
          <cell r="M2010" t="str">
            <v>Polk</v>
          </cell>
        </row>
        <row r="2011">
          <cell r="L2011">
            <v>140.01</v>
          </cell>
          <cell r="M2011" t="str">
            <v>Polk</v>
          </cell>
        </row>
        <row r="2012">
          <cell r="L2012">
            <v>140.03</v>
          </cell>
          <cell r="M2012" t="str">
            <v>Polk</v>
          </cell>
        </row>
        <row r="2013">
          <cell r="L2013">
            <v>140.05000000000001</v>
          </cell>
          <cell r="M2013" t="str">
            <v>Polk</v>
          </cell>
        </row>
        <row r="2014">
          <cell r="L2014">
            <v>140.06</v>
          </cell>
          <cell r="M2014" t="str">
            <v>Polk</v>
          </cell>
        </row>
        <row r="2015">
          <cell r="L2015">
            <v>141.03</v>
          </cell>
          <cell r="M2015" t="str">
            <v>Polk</v>
          </cell>
        </row>
        <row r="2016">
          <cell r="L2016">
            <v>141.04</v>
          </cell>
          <cell r="M2016" t="str">
            <v>Polk</v>
          </cell>
        </row>
        <row r="2017">
          <cell r="L2017">
            <v>141.05000000000001</v>
          </cell>
          <cell r="M2017" t="str">
            <v>Polk</v>
          </cell>
        </row>
        <row r="2018">
          <cell r="L2018">
            <v>141.21</v>
          </cell>
          <cell r="M2018" t="str">
            <v>Polk</v>
          </cell>
        </row>
        <row r="2019">
          <cell r="L2019">
            <v>141.22999999999999</v>
          </cell>
          <cell r="M2019" t="str">
            <v>Polk</v>
          </cell>
        </row>
        <row r="2020">
          <cell r="L2020">
            <v>142.02000000000001</v>
          </cell>
          <cell r="M2020" t="str">
            <v>Polk</v>
          </cell>
        </row>
        <row r="2021">
          <cell r="L2021">
            <v>142.03</v>
          </cell>
          <cell r="M2021" t="str">
            <v>Polk</v>
          </cell>
        </row>
        <row r="2022">
          <cell r="L2022">
            <v>143.02000000000001</v>
          </cell>
          <cell r="M2022" t="str">
            <v>Polk</v>
          </cell>
        </row>
        <row r="2023">
          <cell r="L2023">
            <v>144</v>
          </cell>
          <cell r="M2023" t="str">
            <v>Polk</v>
          </cell>
        </row>
        <row r="2024">
          <cell r="L2024">
            <v>145.01</v>
          </cell>
          <cell r="M2024" t="str">
            <v>Polk</v>
          </cell>
        </row>
        <row r="2025">
          <cell r="L2025">
            <v>147.01</v>
          </cell>
          <cell r="M2025" t="str">
            <v>Polk</v>
          </cell>
        </row>
        <row r="2026">
          <cell r="L2026">
            <v>147.02000000000001</v>
          </cell>
          <cell r="M2026" t="str">
            <v>Polk</v>
          </cell>
        </row>
        <row r="2027">
          <cell r="L2027">
            <v>148.02000000000001</v>
          </cell>
          <cell r="M2027" t="str">
            <v>Polk</v>
          </cell>
        </row>
        <row r="2028">
          <cell r="L2028">
            <v>148.03</v>
          </cell>
          <cell r="M2028" t="str">
            <v>Polk</v>
          </cell>
        </row>
        <row r="2029">
          <cell r="L2029">
            <v>148.04</v>
          </cell>
          <cell r="M2029" t="str">
            <v>Polk</v>
          </cell>
        </row>
        <row r="2030">
          <cell r="L2030">
            <v>149.01</v>
          </cell>
          <cell r="M2030" t="str">
            <v>Polk</v>
          </cell>
        </row>
        <row r="2031">
          <cell r="L2031">
            <v>151.01</v>
          </cell>
          <cell r="M2031" t="str">
            <v>Polk</v>
          </cell>
        </row>
        <row r="2032">
          <cell r="L2032">
            <v>151.02000000000001</v>
          </cell>
          <cell r="M2032" t="str">
            <v>Polk</v>
          </cell>
        </row>
        <row r="2033">
          <cell r="L2033">
            <v>154.04</v>
          </cell>
          <cell r="M2033" t="str">
            <v>Polk</v>
          </cell>
        </row>
        <row r="2034">
          <cell r="L2034">
            <v>159</v>
          </cell>
          <cell r="M2034" t="str">
            <v>Polk</v>
          </cell>
        </row>
        <row r="2035">
          <cell r="L2035">
            <v>9501</v>
          </cell>
          <cell r="M2035" t="str">
            <v>Putnam</v>
          </cell>
        </row>
        <row r="2036">
          <cell r="L2036">
            <v>9502.02</v>
          </cell>
          <cell r="M2036" t="str">
            <v>Putnam</v>
          </cell>
        </row>
        <row r="2037">
          <cell r="L2037">
            <v>9503</v>
          </cell>
          <cell r="M2037" t="str">
            <v>Putnam</v>
          </cell>
        </row>
        <row r="2038">
          <cell r="L2038">
            <v>9504</v>
          </cell>
          <cell r="M2038" t="str">
            <v>Putnam</v>
          </cell>
        </row>
        <row r="2039">
          <cell r="L2039">
            <v>9506</v>
          </cell>
          <cell r="M2039" t="str">
            <v>Putnam</v>
          </cell>
        </row>
        <row r="2040">
          <cell r="L2040">
            <v>9509</v>
          </cell>
          <cell r="M2040" t="str">
            <v>Putnam</v>
          </cell>
        </row>
        <row r="2041">
          <cell r="L2041">
            <v>9510</v>
          </cell>
          <cell r="M2041" t="str">
            <v>Putnam</v>
          </cell>
        </row>
        <row r="2042">
          <cell r="L2042">
            <v>9511</v>
          </cell>
          <cell r="M2042" t="str">
            <v>Putnam</v>
          </cell>
        </row>
        <row r="2043">
          <cell r="L2043">
            <v>9513</v>
          </cell>
          <cell r="M2043" t="str">
            <v>Putnam</v>
          </cell>
        </row>
        <row r="2044">
          <cell r="L2044">
            <v>205</v>
          </cell>
          <cell r="M2044" t="str">
            <v>St. Johns</v>
          </cell>
        </row>
        <row r="2045">
          <cell r="L2045">
            <v>206.01</v>
          </cell>
          <cell r="M2045" t="str">
            <v>St. Johns</v>
          </cell>
        </row>
        <row r="2046">
          <cell r="L2046">
            <v>206.02</v>
          </cell>
          <cell r="M2046" t="str">
            <v>St. Johns</v>
          </cell>
        </row>
        <row r="2047">
          <cell r="L2047">
            <v>207.04</v>
          </cell>
          <cell r="M2047" t="str">
            <v>St. Johns</v>
          </cell>
        </row>
        <row r="2048">
          <cell r="L2048">
            <v>207.05</v>
          </cell>
          <cell r="M2048" t="str">
            <v>St. Johns</v>
          </cell>
        </row>
        <row r="2049">
          <cell r="L2049">
            <v>207.06</v>
          </cell>
          <cell r="M2049" t="str">
            <v>St. Johns</v>
          </cell>
        </row>
        <row r="2050">
          <cell r="L2050">
            <v>207.07</v>
          </cell>
          <cell r="M2050" t="str">
            <v>St. Johns</v>
          </cell>
        </row>
        <row r="2051">
          <cell r="L2051">
            <v>207.08</v>
          </cell>
          <cell r="M2051" t="str">
            <v>St. Johns</v>
          </cell>
        </row>
        <row r="2052">
          <cell r="L2052">
            <v>207.1</v>
          </cell>
          <cell r="M2052" t="str">
            <v>St. Johns</v>
          </cell>
        </row>
        <row r="2053">
          <cell r="L2053">
            <v>207.11</v>
          </cell>
          <cell r="M2053" t="str">
            <v>St. Johns</v>
          </cell>
        </row>
        <row r="2054">
          <cell r="L2054">
            <v>208.01</v>
          </cell>
          <cell r="M2054" t="str">
            <v>St. Johns</v>
          </cell>
        </row>
        <row r="2055">
          <cell r="L2055">
            <v>208.02</v>
          </cell>
          <cell r="M2055" t="str">
            <v>St. Johns</v>
          </cell>
        </row>
        <row r="2056">
          <cell r="L2056">
            <v>208.03</v>
          </cell>
          <cell r="M2056" t="str">
            <v>St. Johns</v>
          </cell>
        </row>
        <row r="2057">
          <cell r="L2057">
            <v>208.05</v>
          </cell>
          <cell r="M2057" t="str">
            <v>St. Johns</v>
          </cell>
        </row>
        <row r="2058">
          <cell r="L2058">
            <v>208.06</v>
          </cell>
          <cell r="M2058" t="str">
            <v>St. Johns</v>
          </cell>
        </row>
        <row r="2059">
          <cell r="L2059">
            <v>208.07</v>
          </cell>
          <cell r="M2059" t="str">
            <v>St. Johns</v>
          </cell>
        </row>
        <row r="2060">
          <cell r="L2060">
            <v>209.02</v>
          </cell>
          <cell r="M2060" t="str">
            <v>St. Johns</v>
          </cell>
        </row>
        <row r="2061">
          <cell r="L2061">
            <v>212.04</v>
          </cell>
          <cell r="M2061" t="str">
            <v>St. Johns</v>
          </cell>
        </row>
        <row r="2062">
          <cell r="L2062">
            <v>213.02</v>
          </cell>
          <cell r="M2062" t="str">
            <v>St. Johns</v>
          </cell>
        </row>
        <row r="2063">
          <cell r="L2063">
            <v>214.03</v>
          </cell>
          <cell r="M2063" t="str">
            <v>St. Johns</v>
          </cell>
        </row>
        <row r="2064">
          <cell r="L2064">
            <v>214.04</v>
          </cell>
          <cell r="M2064" t="str">
            <v>St. Johns</v>
          </cell>
        </row>
        <row r="2065">
          <cell r="L2065">
            <v>214.05</v>
          </cell>
          <cell r="M2065" t="str">
            <v>St. Johns</v>
          </cell>
        </row>
        <row r="2066">
          <cell r="L2066">
            <v>214.06</v>
          </cell>
          <cell r="M2066" t="str">
            <v>St. Johns</v>
          </cell>
        </row>
        <row r="2067">
          <cell r="L2067">
            <v>214.07</v>
          </cell>
          <cell r="M2067" t="str">
            <v>St. Johns</v>
          </cell>
        </row>
        <row r="2068">
          <cell r="L2068">
            <v>3808</v>
          </cell>
          <cell r="M2068" t="str">
            <v>St. Lucie</v>
          </cell>
        </row>
        <row r="2069">
          <cell r="L2069">
            <v>3810</v>
          </cell>
          <cell r="M2069" t="str">
            <v>St. Lucie</v>
          </cell>
        </row>
        <row r="2070">
          <cell r="L2070">
            <v>3811.02</v>
          </cell>
          <cell r="M2070" t="str">
            <v>St. Lucie</v>
          </cell>
        </row>
        <row r="2071">
          <cell r="L2071">
            <v>3812.04</v>
          </cell>
          <cell r="M2071" t="str">
            <v>St. Lucie</v>
          </cell>
        </row>
        <row r="2072">
          <cell r="L2072">
            <v>3813</v>
          </cell>
          <cell r="M2072" t="str">
            <v>St. Lucie</v>
          </cell>
        </row>
        <row r="2073">
          <cell r="L2073">
            <v>3815.02</v>
          </cell>
          <cell r="M2073" t="str">
            <v>St. Lucie</v>
          </cell>
        </row>
        <row r="2074">
          <cell r="L2074">
            <v>3816.01</v>
          </cell>
          <cell r="M2074" t="str">
            <v>St. Lucie</v>
          </cell>
        </row>
        <row r="2075">
          <cell r="L2075">
            <v>3817.01</v>
          </cell>
          <cell r="M2075" t="str">
            <v>St. Lucie</v>
          </cell>
        </row>
        <row r="2076">
          <cell r="L2076">
            <v>3818.03</v>
          </cell>
          <cell r="M2076" t="str">
            <v>St. Lucie</v>
          </cell>
        </row>
        <row r="2077">
          <cell r="L2077">
            <v>3818.04</v>
          </cell>
          <cell r="M2077" t="str">
            <v>St. Lucie</v>
          </cell>
        </row>
        <row r="2078">
          <cell r="L2078">
            <v>3819</v>
          </cell>
          <cell r="M2078" t="str">
            <v>St. Lucie</v>
          </cell>
        </row>
        <row r="2079">
          <cell r="L2079">
            <v>3820.03</v>
          </cell>
          <cell r="M2079" t="str">
            <v>St. Lucie</v>
          </cell>
        </row>
        <row r="2080">
          <cell r="L2080">
            <v>3820.06</v>
          </cell>
          <cell r="M2080" t="str">
            <v>St. Lucie</v>
          </cell>
        </row>
        <row r="2081">
          <cell r="L2081">
            <v>3820.07</v>
          </cell>
          <cell r="M2081" t="str">
            <v>St. Lucie</v>
          </cell>
        </row>
        <row r="2082">
          <cell r="L2082">
            <v>3820.08</v>
          </cell>
          <cell r="M2082" t="str">
            <v>St. Lucie</v>
          </cell>
        </row>
        <row r="2083">
          <cell r="L2083">
            <v>3821.06</v>
          </cell>
          <cell r="M2083" t="str">
            <v>St. Lucie</v>
          </cell>
        </row>
        <row r="2084">
          <cell r="L2084">
            <v>3821.08</v>
          </cell>
          <cell r="M2084" t="str">
            <v>St. Lucie</v>
          </cell>
        </row>
        <row r="2085">
          <cell r="L2085">
            <v>3821.09</v>
          </cell>
          <cell r="M2085" t="str">
            <v>St. Lucie</v>
          </cell>
        </row>
        <row r="2086">
          <cell r="L2086">
            <v>3821.1</v>
          </cell>
          <cell r="M2086" t="str">
            <v>St. Lucie</v>
          </cell>
        </row>
        <row r="2087">
          <cell r="L2087">
            <v>3821.11</v>
          </cell>
          <cell r="M2087" t="str">
            <v>St. Lucie</v>
          </cell>
        </row>
        <row r="2088">
          <cell r="L2088">
            <v>3821.12</v>
          </cell>
          <cell r="M2088" t="str">
            <v>St. Lucie</v>
          </cell>
        </row>
        <row r="2089">
          <cell r="L2089">
            <v>3821.13</v>
          </cell>
          <cell r="M2089" t="str">
            <v>St. Lucie</v>
          </cell>
        </row>
        <row r="2090">
          <cell r="L2090">
            <v>3822</v>
          </cell>
          <cell r="M2090" t="str">
            <v>St. Lucie</v>
          </cell>
        </row>
        <row r="2091">
          <cell r="L2091">
            <v>103</v>
          </cell>
          <cell r="M2091" t="str">
            <v>Santa Rosa</v>
          </cell>
        </row>
        <row r="2092">
          <cell r="L2092">
            <v>105.04</v>
          </cell>
          <cell r="M2092" t="str">
            <v>Santa Rosa</v>
          </cell>
        </row>
        <row r="2093">
          <cell r="L2093">
            <v>107.02</v>
          </cell>
          <cell r="M2093" t="str">
            <v>Santa Rosa</v>
          </cell>
        </row>
        <row r="2094">
          <cell r="L2094">
            <v>107.04</v>
          </cell>
          <cell r="M2094" t="str">
            <v>Santa Rosa</v>
          </cell>
        </row>
        <row r="2095">
          <cell r="L2095">
            <v>107.07</v>
          </cell>
          <cell r="M2095" t="str">
            <v>Santa Rosa</v>
          </cell>
        </row>
        <row r="2096">
          <cell r="L2096">
            <v>108.02</v>
          </cell>
          <cell r="M2096" t="str">
            <v>Santa Rosa</v>
          </cell>
        </row>
        <row r="2097">
          <cell r="L2097">
            <v>108.11</v>
          </cell>
          <cell r="M2097" t="str">
            <v>Santa Rosa</v>
          </cell>
        </row>
        <row r="2098">
          <cell r="L2098">
            <v>108.12</v>
          </cell>
          <cell r="M2098" t="str">
            <v>Santa Rosa</v>
          </cell>
        </row>
        <row r="2099">
          <cell r="L2099">
            <v>108.13</v>
          </cell>
          <cell r="M2099" t="str">
            <v>Santa Rosa</v>
          </cell>
        </row>
        <row r="2100">
          <cell r="L2100">
            <v>108.14</v>
          </cell>
          <cell r="M2100" t="str">
            <v>Santa Rosa</v>
          </cell>
        </row>
        <row r="2101">
          <cell r="L2101">
            <v>108.17</v>
          </cell>
          <cell r="M2101" t="str">
            <v>Santa Rosa</v>
          </cell>
        </row>
        <row r="2102">
          <cell r="L2102">
            <v>108.19</v>
          </cell>
          <cell r="M2102" t="str">
            <v>Santa Rosa</v>
          </cell>
        </row>
        <row r="2103">
          <cell r="L2103">
            <v>109</v>
          </cell>
          <cell r="M2103" t="str">
            <v>Santa Rosa</v>
          </cell>
        </row>
        <row r="2104">
          <cell r="L2104">
            <v>4.04</v>
          </cell>
          <cell r="M2104" t="str">
            <v>Sarasota</v>
          </cell>
        </row>
        <row r="2105">
          <cell r="L2105">
            <v>4.05</v>
          </cell>
          <cell r="M2105" t="str">
            <v>Sarasota</v>
          </cell>
        </row>
        <row r="2106">
          <cell r="L2106">
            <v>5.01</v>
          </cell>
          <cell r="M2106" t="str">
            <v>Sarasota</v>
          </cell>
        </row>
        <row r="2107">
          <cell r="L2107">
            <v>5.0199999999999996</v>
          </cell>
          <cell r="M2107" t="str">
            <v>Sarasota</v>
          </cell>
        </row>
        <row r="2108">
          <cell r="L2108">
            <v>6.01</v>
          </cell>
          <cell r="M2108" t="str">
            <v>Sarasota</v>
          </cell>
        </row>
        <row r="2109">
          <cell r="L2109">
            <v>6.02</v>
          </cell>
          <cell r="M2109" t="str">
            <v>Sarasota</v>
          </cell>
        </row>
        <row r="2110">
          <cell r="L2110">
            <v>7</v>
          </cell>
          <cell r="M2110" t="str">
            <v>Sarasota</v>
          </cell>
        </row>
        <row r="2111">
          <cell r="L2111">
            <v>8.01</v>
          </cell>
          <cell r="M2111" t="str">
            <v>Sarasota</v>
          </cell>
        </row>
        <row r="2112">
          <cell r="L2112">
            <v>8.02</v>
          </cell>
          <cell r="M2112" t="str">
            <v>Sarasota</v>
          </cell>
        </row>
        <row r="2113">
          <cell r="L2113">
            <v>9</v>
          </cell>
          <cell r="M2113" t="str">
            <v>Sarasota</v>
          </cell>
        </row>
        <row r="2114">
          <cell r="L2114">
            <v>12.01</v>
          </cell>
          <cell r="M2114" t="str">
            <v>Sarasota</v>
          </cell>
        </row>
        <row r="2115">
          <cell r="L2115">
            <v>12.03</v>
          </cell>
          <cell r="M2115" t="str">
            <v>Sarasota</v>
          </cell>
        </row>
        <row r="2116">
          <cell r="L2116">
            <v>12.04</v>
          </cell>
          <cell r="M2116" t="str">
            <v>Sarasota</v>
          </cell>
        </row>
        <row r="2117">
          <cell r="L2117">
            <v>13.01</v>
          </cell>
          <cell r="M2117" t="str">
            <v>Sarasota</v>
          </cell>
        </row>
        <row r="2118">
          <cell r="L2118">
            <v>13.02</v>
          </cell>
          <cell r="M2118" t="str">
            <v>Sarasota</v>
          </cell>
        </row>
        <row r="2119">
          <cell r="L2119">
            <v>13.03</v>
          </cell>
          <cell r="M2119" t="str">
            <v>Sarasota</v>
          </cell>
        </row>
        <row r="2120">
          <cell r="L2120">
            <v>13.04</v>
          </cell>
          <cell r="M2120" t="str">
            <v>Sarasota</v>
          </cell>
        </row>
        <row r="2121">
          <cell r="L2121">
            <v>14.01</v>
          </cell>
          <cell r="M2121" t="str">
            <v>Sarasota</v>
          </cell>
        </row>
        <row r="2122">
          <cell r="L2122">
            <v>14.02</v>
          </cell>
          <cell r="M2122" t="str">
            <v>Sarasota</v>
          </cell>
        </row>
        <row r="2123">
          <cell r="L2123">
            <v>14.03</v>
          </cell>
          <cell r="M2123" t="str">
            <v>Sarasota</v>
          </cell>
        </row>
        <row r="2124">
          <cell r="L2124">
            <v>15.03</v>
          </cell>
          <cell r="M2124" t="str">
            <v>Sarasota</v>
          </cell>
        </row>
        <row r="2125">
          <cell r="L2125">
            <v>15.05</v>
          </cell>
          <cell r="M2125" t="str">
            <v>Sarasota</v>
          </cell>
        </row>
        <row r="2126">
          <cell r="L2126">
            <v>15.06</v>
          </cell>
          <cell r="M2126" t="str">
            <v>Sarasota</v>
          </cell>
        </row>
        <row r="2127">
          <cell r="L2127">
            <v>15.07</v>
          </cell>
          <cell r="M2127" t="str">
            <v>Sarasota</v>
          </cell>
        </row>
        <row r="2128">
          <cell r="L2128">
            <v>17.02</v>
          </cell>
          <cell r="M2128" t="str">
            <v>Sarasota</v>
          </cell>
        </row>
        <row r="2129">
          <cell r="L2129">
            <v>17.04</v>
          </cell>
          <cell r="M2129" t="str">
            <v>Sarasota</v>
          </cell>
        </row>
        <row r="2130">
          <cell r="L2130">
            <v>18.010000000000002</v>
          </cell>
          <cell r="M2130" t="str">
            <v>Sarasota</v>
          </cell>
        </row>
        <row r="2131">
          <cell r="L2131">
            <v>18.05</v>
          </cell>
          <cell r="M2131" t="str">
            <v>Sarasota</v>
          </cell>
        </row>
        <row r="2132">
          <cell r="L2132">
            <v>19.03</v>
          </cell>
          <cell r="M2132" t="str">
            <v>Sarasota</v>
          </cell>
        </row>
        <row r="2133">
          <cell r="L2133">
            <v>19.04</v>
          </cell>
          <cell r="M2133" t="str">
            <v>Sarasota</v>
          </cell>
        </row>
        <row r="2134">
          <cell r="L2134">
            <v>19.05</v>
          </cell>
          <cell r="M2134" t="str">
            <v>Sarasota</v>
          </cell>
        </row>
        <row r="2135">
          <cell r="L2135">
            <v>19.07</v>
          </cell>
          <cell r="M2135" t="str">
            <v>Sarasota</v>
          </cell>
        </row>
        <row r="2136">
          <cell r="L2136">
            <v>19.079999999999998</v>
          </cell>
          <cell r="M2136" t="str">
            <v>Sarasota</v>
          </cell>
        </row>
        <row r="2137">
          <cell r="L2137">
            <v>20.04</v>
          </cell>
          <cell r="M2137" t="str">
            <v>Sarasota</v>
          </cell>
        </row>
        <row r="2138">
          <cell r="L2138">
            <v>20.05</v>
          </cell>
          <cell r="M2138" t="str">
            <v>Sarasota</v>
          </cell>
        </row>
        <row r="2139">
          <cell r="L2139">
            <v>20.07</v>
          </cell>
          <cell r="M2139" t="str">
            <v>Sarasota</v>
          </cell>
        </row>
        <row r="2140">
          <cell r="L2140">
            <v>20.079999999999998</v>
          </cell>
          <cell r="M2140" t="str">
            <v>Sarasota</v>
          </cell>
        </row>
        <row r="2141">
          <cell r="L2141">
            <v>20.09</v>
          </cell>
          <cell r="M2141" t="str">
            <v>Sarasota</v>
          </cell>
        </row>
        <row r="2142">
          <cell r="L2142">
            <v>20.100000000000001</v>
          </cell>
          <cell r="M2142" t="str">
            <v>Sarasota</v>
          </cell>
        </row>
        <row r="2143">
          <cell r="L2143">
            <v>21</v>
          </cell>
          <cell r="M2143" t="str">
            <v>Sarasota</v>
          </cell>
        </row>
        <row r="2144">
          <cell r="L2144">
            <v>22.02</v>
          </cell>
          <cell r="M2144" t="str">
            <v>Sarasota</v>
          </cell>
        </row>
        <row r="2145">
          <cell r="L2145">
            <v>23.03</v>
          </cell>
          <cell r="M2145" t="str">
            <v>Sarasota</v>
          </cell>
        </row>
        <row r="2146">
          <cell r="L2146">
            <v>23.04</v>
          </cell>
          <cell r="M2146" t="str">
            <v>Sarasota</v>
          </cell>
        </row>
        <row r="2147">
          <cell r="L2147">
            <v>23.05</v>
          </cell>
          <cell r="M2147" t="str">
            <v>Sarasota</v>
          </cell>
        </row>
        <row r="2148">
          <cell r="L2148">
            <v>24.01</v>
          </cell>
          <cell r="M2148" t="str">
            <v>Sarasota</v>
          </cell>
        </row>
        <row r="2149">
          <cell r="L2149">
            <v>25.05</v>
          </cell>
          <cell r="M2149" t="str">
            <v>Sarasota</v>
          </cell>
        </row>
        <row r="2150">
          <cell r="L2150">
            <v>25.07</v>
          </cell>
          <cell r="M2150" t="str">
            <v>Sarasota</v>
          </cell>
        </row>
        <row r="2151">
          <cell r="L2151">
            <v>25.11</v>
          </cell>
          <cell r="M2151" t="str">
            <v>Sarasota</v>
          </cell>
        </row>
        <row r="2152">
          <cell r="L2152">
            <v>26.01</v>
          </cell>
          <cell r="M2152" t="str">
            <v>Sarasota</v>
          </cell>
        </row>
        <row r="2153">
          <cell r="L2153">
            <v>27.11</v>
          </cell>
          <cell r="M2153" t="str">
            <v>Sarasota</v>
          </cell>
        </row>
        <row r="2154">
          <cell r="L2154">
            <v>27.12</v>
          </cell>
          <cell r="M2154" t="str">
            <v>Sarasota</v>
          </cell>
        </row>
        <row r="2155">
          <cell r="L2155">
            <v>27.13</v>
          </cell>
          <cell r="M2155" t="str">
            <v>Sarasota</v>
          </cell>
        </row>
        <row r="2156">
          <cell r="L2156">
            <v>27.14</v>
          </cell>
          <cell r="M2156" t="str">
            <v>Sarasota</v>
          </cell>
        </row>
        <row r="2157">
          <cell r="L2157">
            <v>27.16</v>
          </cell>
          <cell r="M2157" t="str">
            <v>Sarasota</v>
          </cell>
        </row>
        <row r="2158">
          <cell r="L2158">
            <v>27.18</v>
          </cell>
          <cell r="M2158" t="str">
            <v>Sarasota</v>
          </cell>
        </row>
        <row r="2159">
          <cell r="L2159">
            <v>27.19</v>
          </cell>
          <cell r="M2159" t="str">
            <v>Sarasota</v>
          </cell>
        </row>
        <row r="2160">
          <cell r="L2160">
            <v>27.2</v>
          </cell>
          <cell r="M2160" t="str">
            <v>Sarasota</v>
          </cell>
        </row>
        <row r="2161">
          <cell r="L2161">
            <v>207.01</v>
          </cell>
          <cell r="M2161" t="str">
            <v>Seminole</v>
          </cell>
        </row>
        <row r="2162">
          <cell r="L2162">
            <v>207.03</v>
          </cell>
          <cell r="M2162" t="str">
            <v>Seminole</v>
          </cell>
        </row>
        <row r="2163">
          <cell r="L2163">
            <v>207.04</v>
          </cell>
          <cell r="M2163" t="str">
            <v>Seminole</v>
          </cell>
        </row>
        <row r="2164">
          <cell r="L2164">
            <v>207.05</v>
          </cell>
          <cell r="M2164" t="str">
            <v>Seminole</v>
          </cell>
        </row>
        <row r="2165">
          <cell r="L2165">
            <v>208.03</v>
          </cell>
          <cell r="M2165" t="str">
            <v>Seminole</v>
          </cell>
        </row>
        <row r="2166">
          <cell r="L2166">
            <v>208.05</v>
          </cell>
          <cell r="M2166" t="str">
            <v>Seminole</v>
          </cell>
        </row>
        <row r="2167">
          <cell r="L2167">
            <v>208.08</v>
          </cell>
          <cell r="M2167" t="str">
            <v>Seminole</v>
          </cell>
        </row>
        <row r="2168">
          <cell r="L2168">
            <v>208.1</v>
          </cell>
          <cell r="M2168" t="str">
            <v>Seminole</v>
          </cell>
        </row>
        <row r="2169">
          <cell r="L2169">
            <v>208.11</v>
          </cell>
          <cell r="M2169" t="str">
            <v>Seminole</v>
          </cell>
        </row>
        <row r="2170">
          <cell r="L2170">
            <v>212.01</v>
          </cell>
          <cell r="M2170" t="str">
            <v>Seminole</v>
          </cell>
        </row>
        <row r="2171">
          <cell r="L2171">
            <v>212.03</v>
          </cell>
          <cell r="M2171" t="str">
            <v>Seminole</v>
          </cell>
        </row>
        <row r="2172">
          <cell r="L2172">
            <v>212.04</v>
          </cell>
          <cell r="M2172" t="str">
            <v>Seminole</v>
          </cell>
        </row>
        <row r="2173">
          <cell r="L2173">
            <v>213.06</v>
          </cell>
          <cell r="M2173" t="str">
            <v>Seminole</v>
          </cell>
        </row>
        <row r="2174">
          <cell r="L2174">
            <v>213.07</v>
          </cell>
          <cell r="M2174" t="str">
            <v>Seminole</v>
          </cell>
        </row>
        <row r="2175">
          <cell r="L2175">
            <v>213.11</v>
          </cell>
          <cell r="M2175" t="str">
            <v>Seminole</v>
          </cell>
        </row>
        <row r="2176">
          <cell r="L2176">
            <v>213.12</v>
          </cell>
          <cell r="M2176" t="str">
            <v>Seminole</v>
          </cell>
        </row>
        <row r="2177">
          <cell r="L2177">
            <v>213.13</v>
          </cell>
          <cell r="M2177" t="str">
            <v>Seminole</v>
          </cell>
        </row>
        <row r="2178">
          <cell r="L2178">
            <v>213.14</v>
          </cell>
          <cell r="M2178" t="str">
            <v>Seminole</v>
          </cell>
        </row>
        <row r="2179">
          <cell r="L2179">
            <v>213.15</v>
          </cell>
          <cell r="M2179" t="str">
            <v>Seminole</v>
          </cell>
        </row>
        <row r="2180">
          <cell r="L2180">
            <v>213.16</v>
          </cell>
          <cell r="M2180" t="str">
            <v>Seminole</v>
          </cell>
        </row>
        <row r="2181">
          <cell r="L2181">
            <v>213.17</v>
          </cell>
          <cell r="M2181" t="str">
            <v>Seminole</v>
          </cell>
        </row>
        <row r="2182">
          <cell r="L2182">
            <v>213.18</v>
          </cell>
          <cell r="M2182" t="str">
            <v>Seminole</v>
          </cell>
        </row>
        <row r="2183">
          <cell r="L2183">
            <v>213.2</v>
          </cell>
          <cell r="M2183" t="str">
            <v>Seminole</v>
          </cell>
        </row>
        <row r="2184">
          <cell r="L2184">
            <v>213.21</v>
          </cell>
          <cell r="M2184" t="str">
            <v>Seminole</v>
          </cell>
        </row>
        <row r="2185">
          <cell r="L2185">
            <v>214.03</v>
          </cell>
          <cell r="M2185" t="str">
            <v>Seminole</v>
          </cell>
        </row>
        <row r="2186">
          <cell r="L2186">
            <v>215.04</v>
          </cell>
          <cell r="M2186" t="str">
            <v>Seminole</v>
          </cell>
        </row>
        <row r="2187">
          <cell r="L2187">
            <v>215.05</v>
          </cell>
          <cell r="M2187" t="str">
            <v>Seminole</v>
          </cell>
        </row>
        <row r="2188">
          <cell r="L2188">
            <v>216.04</v>
          </cell>
          <cell r="M2188" t="str">
            <v>Seminole</v>
          </cell>
        </row>
        <row r="2189">
          <cell r="L2189">
            <v>216.09</v>
          </cell>
          <cell r="M2189" t="str">
            <v>Seminole</v>
          </cell>
        </row>
        <row r="2190">
          <cell r="L2190">
            <v>216.11</v>
          </cell>
          <cell r="M2190" t="str">
            <v>Seminole</v>
          </cell>
        </row>
        <row r="2191">
          <cell r="L2191">
            <v>216.12</v>
          </cell>
          <cell r="M2191" t="str">
            <v>Seminole</v>
          </cell>
        </row>
        <row r="2192">
          <cell r="L2192">
            <v>216.14</v>
          </cell>
          <cell r="M2192" t="str">
            <v>Seminole</v>
          </cell>
        </row>
        <row r="2193">
          <cell r="L2193">
            <v>216.15</v>
          </cell>
          <cell r="M2193" t="str">
            <v>Seminole</v>
          </cell>
        </row>
        <row r="2194">
          <cell r="L2194">
            <v>216.16</v>
          </cell>
          <cell r="M2194" t="str">
            <v>Seminole</v>
          </cell>
        </row>
        <row r="2195">
          <cell r="L2195">
            <v>217.04</v>
          </cell>
          <cell r="M2195" t="str">
            <v>Seminole</v>
          </cell>
        </row>
        <row r="2196">
          <cell r="L2196">
            <v>217.06</v>
          </cell>
          <cell r="M2196" t="str">
            <v>Seminole</v>
          </cell>
        </row>
        <row r="2197">
          <cell r="L2197">
            <v>217.07</v>
          </cell>
          <cell r="M2197" t="str">
            <v>Seminole</v>
          </cell>
        </row>
        <row r="2198">
          <cell r="L2198">
            <v>217.08</v>
          </cell>
          <cell r="M2198" t="str">
            <v>Seminole</v>
          </cell>
        </row>
        <row r="2199">
          <cell r="L2199">
            <v>218.03</v>
          </cell>
          <cell r="M2199" t="str">
            <v>Seminole</v>
          </cell>
        </row>
        <row r="2200">
          <cell r="L2200">
            <v>218.05</v>
          </cell>
          <cell r="M2200" t="str">
            <v>Seminole</v>
          </cell>
        </row>
        <row r="2201">
          <cell r="L2201">
            <v>218.06</v>
          </cell>
          <cell r="M2201" t="str">
            <v>Seminole</v>
          </cell>
        </row>
        <row r="2202">
          <cell r="L2202">
            <v>219.01</v>
          </cell>
          <cell r="M2202" t="str">
            <v>Seminole</v>
          </cell>
        </row>
        <row r="2203">
          <cell r="L2203">
            <v>221.05</v>
          </cell>
          <cell r="M2203" t="str">
            <v>Seminole</v>
          </cell>
        </row>
        <row r="2204">
          <cell r="L2204">
            <v>221.06</v>
          </cell>
          <cell r="M2204" t="str">
            <v>Seminole</v>
          </cell>
        </row>
        <row r="2205">
          <cell r="L2205">
            <v>222.05</v>
          </cell>
          <cell r="M2205" t="str">
            <v>Seminole</v>
          </cell>
        </row>
        <row r="2206">
          <cell r="L2206">
            <v>222.06</v>
          </cell>
          <cell r="M2206" t="str">
            <v>Seminole</v>
          </cell>
        </row>
        <row r="2207">
          <cell r="L2207">
            <v>222.07</v>
          </cell>
          <cell r="M2207" t="str">
            <v>Seminole</v>
          </cell>
        </row>
        <row r="2208">
          <cell r="L2208">
            <v>9101</v>
          </cell>
          <cell r="M2208" t="str">
            <v>Sumter</v>
          </cell>
        </row>
        <row r="2209">
          <cell r="L2209">
            <v>9105</v>
          </cell>
          <cell r="M2209" t="str">
            <v>Sumter</v>
          </cell>
        </row>
        <row r="2210">
          <cell r="L2210">
            <v>9108</v>
          </cell>
          <cell r="M2210" t="str">
            <v>Sumter</v>
          </cell>
        </row>
        <row r="2211">
          <cell r="L2211">
            <v>9112</v>
          </cell>
          <cell r="M2211" t="str">
            <v>Sumter</v>
          </cell>
        </row>
        <row r="2212">
          <cell r="L2212">
            <v>9113.01</v>
          </cell>
          <cell r="M2212" t="str">
            <v>Sumter</v>
          </cell>
        </row>
        <row r="2213">
          <cell r="L2213">
            <v>9114</v>
          </cell>
          <cell r="M2213" t="str">
            <v>Sumter</v>
          </cell>
        </row>
        <row r="2214">
          <cell r="L2214">
            <v>9115</v>
          </cell>
          <cell r="M2214" t="str">
            <v>Sumter</v>
          </cell>
        </row>
        <row r="2215">
          <cell r="L2215">
            <v>9117.01</v>
          </cell>
          <cell r="M2215" t="str">
            <v>Sumter</v>
          </cell>
        </row>
        <row r="2216">
          <cell r="L2216">
            <v>9117.02</v>
          </cell>
          <cell r="M2216" t="str">
            <v>Sumter</v>
          </cell>
        </row>
        <row r="2217">
          <cell r="L2217">
            <v>9701</v>
          </cell>
          <cell r="M2217" t="str">
            <v>Suwannee</v>
          </cell>
        </row>
        <row r="2218">
          <cell r="L2218">
            <v>9703.02</v>
          </cell>
          <cell r="M2218" t="str">
            <v>Suwannee</v>
          </cell>
        </row>
        <row r="2219">
          <cell r="L2219">
            <v>9706</v>
          </cell>
          <cell r="M2219" t="str">
            <v>Suwannee</v>
          </cell>
        </row>
        <row r="2220">
          <cell r="L2220">
            <v>9501</v>
          </cell>
          <cell r="M2220" t="str">
            <v>Taylor</v>
          </cell>
        </row>
        <row r="2221">
          <cell r="L2221">
            <v>9502</v>
          </cell>
          <cell r="M2221" t="str">
            <v>Taylor</v>
          </cell>
        </row>
        <row r="2222">
          <cell r="L2222">
            <v>9504</v>
          </cell>
          <cell r="M2222" t="str">
            <v>Taylor</v>
          </cell>
        </row>
        <row r="2223">
          <cell r="L2223">
            <v>9601</v>
          </cell>
          <cell r="M2223" t="str">
            <v>Union</v>
          </cell>
        </row>
        <row r="2224">
          <cell r="L2224">
            <v>9603</v>
          </cell>
          <cell r="M2224" t="str">
            <v>Union</v>
          </cell>
        </row>
        <row r="2225">
          <cell r="L2225">
            <v>801</v>
          </cell>
          <cell r="M2225" t="str">
            <v>Volusia</v>
          </cell>
        </row>
        <row r="2226">
          <cell r="L2226">
            <v>802.01</v>
          </cell>
          <cell r="M2226" t="str">
            <v>Volusia</v>
          </cell>
        </row>
        <row r="2227">
          <cell r="L2227">
            <v>803</v>
          </cell>
          <cell r="M2227" t="str">
            <v>Volusia</v>
          </cell>
        </row>
        <row r="2228">
          <cell r="L2228">
            <v>804</v>
          </cell>
          <cell r="M2228" t="str">
            <v>Volusia</v>
          </cell>
        </row>
        <row r="2229">
          <cell r="L2229">
            <v>805</v>
          </cell>
          <cell r="M2229" t="str">
            <v>Volusia</v>
          </cell>
        </row>
        <row r="2230">
          <cell r="L2230">
            <v>806</v>
          </cell>
          <cell r="M2230" t="str">
            <v>Volusia</v>
          </cell>
        </row>
        <row r="2231">
          <cell r="L2231">
            <v>807</v>
          </cell>
          <cell r="M2231" t="str">
            <v>Volusia</v>
          </cell>
        </row>
        <row r="2232">
          <cell r="L2232">
            <v>808.03</v>
          </cell>
          <cell r="M2232" t="str">
            <v>Volusia</v>
          </cell>
        </row>
        <row r="2233">
          <cell r="L2233">
            <v>808.06</v>
          </cell>
          <cell r="M2233" t="str">
            <v>Volusia</v>
          </cell>
        </row>
        <row r="2234">
          <cell r="L2234">
            <v>808.07</v>
          </cell>
          <cell r="M2234" t="str">
            <v>Volusia</v>
          </cell>
        </row>
        <row r="2235">
          <cell r="L2235">
            <v>811.02</v>
          </cell>
          <cell r="M2235" t="str">
            <v>Volusia</v>
          </cell>
        </row>
        <row r="2236">
          <cell r="L2236">
            <v>812</v>
          </cell>
          <cell r="M2236" t="str">
            <v>Volusia</v>
          </cell>
        </row>
        <row r="2237">
          <cell r="L2237">
            <v>813</v>
          </cell>
          <cell r="M2237" t="str">
            <v>Volusia</v>
          </cell>
        </row>
        <row r="2238">
          <cell r="L2238">
            <v>824.05</v>
          </cell>
          <cell r="M2238" t="str">
            <v>Volusia</v>
          </cell>
        </row>
        <row r="2239">
          <cell r="L2239">
            <v>824.06</v>
          </cell>
          <cell r="M2239" t="str">
            <v>Volusia</v>
          </cell>
        </row>
        <row r="2240">
          <cell r="L2240">
            <v>824.1</v>
          </cell>
          <cell r="M2240" t="str">
            <v>Volusia</v>
          </cell>
        </row>
        <row r="2241">
          <cell r="L2241">
            <v>824.11</v>
          </cell>
          <cell r="M2241" t="str">
            <v>Volusia</v>
          </cell>
        </row>
        <row r="2242">
          <cell r="L2242">
            <v>824.12</v>
          </cell>
          <cell r="M2242" t="str">
            <v>Volusia</v>
          </cell>
        </row>
        <row r="2243">
          <cell r="L2243">
            <v>824.13</v>
          </cell>
          <cell r="M2243" t="str">
            <v>Volusia</v>
          </cell>
        </row>
        <row r="2244">
          <cell r="L2244">
            <v>825.08</v>
          </cell>
          <cell r="M2244" t="str">
            <v>Volusia</v>
          </cell>
        </row>
        <row r="2245">
          <cell r="L2245">
            <v>825.09</v>
          </cell>
          <cell r="M2245" t="str">
            <v>Volusia</v>
          </cell>
        </row>
        <row r="2246">
          <cell r="L2246">
            <v>826.04</v>
          </cell>
          <cell r="M2246" t="str">
            <v>Volusia</v>
          </cell>
        </row>
        <row r="2247">
          <cell r="L2247">
            <v>826.05</v>
          </cell>
          <cell r="M2247" t="str">
            <v>Volusia</v>
          </cell>
        </row>
        <row r="2248">
          <cell r="L2248">
            <v>826.06</v>
          </cell>
          <cell r="M2248" t="str">
            <v>Volusia</v>
          </cell>
        </row>
        <row r="2249">
          <cell r="L2249">
            <v>826.07</v>
          </cell>
          <cell r="M2249" t="str">
            <v>Volusia</v>
          </cell>
        </row>
        <row r="2250">
          <cell r="L2250">
            <v>827.01</v>
          </cell>
          <cell r="M2250" t="str">
            <v>Volusia</v>
          </cell>
        </row>
        <row r="2251">
          <cell r="L2251">
            <v>827.03</v>
          </cell>
          <cell r="M2251" t="str">
            <v>Volusia</v>
          </cell>
        </row>
        <row r="2252">
          <cell r="L2252">
            <v>827.04</v>
          </cell>
          <cell r="M2252" t="str">
            <v>Volusia</v>
          </cell>
        </row>
        <row r="2253">
          <cell r="L2253">
            <v>827.05</v>
          </cell>
          <cell r="M2253" t="str">
            <v>Volusia</v>
          </cell>
        </row>
        <row r="2254">
          <cell r="L2254">
            <v>828.01</v>
          </cell>
          <cell r="M2254" t="str">
            <v>Volusia</v>
          </cell>
        </row>
        <row r="2255">
          <cell r="L2255">
            <v>828.02</v>
          </cell>
          <cell r="M2255" t="str">
            <v>Volusia</v>
          </cell>
        </row>
        <row r="2256">
          <cell r="L2256">
            <v>829.02</v>
          </cell>
          <cell r="M2256" t="str">
            <v>Volusia</v>
          </cell>
        </row>
        <row r="2257">
          <cell r="L2257">
            <v>829.04</v>
          </cell>
          <cell r="M2257" t="str">
            <v>Volusia</v>
          </cell>
        </row>
        <row r="2258">
          <cell r="L2258">
            <v>830.05</v>
          </cell>
          <cell r="M2258" t="str">
            <v>Volusia</v>
          </cell>
        </row>
        <row r="2259">
          <cell r="L2259">
            <v>830.06</v>
          </cell>
          <cell r="M2259" t="str">
            <v>Volusia</v>
          </cell>
        </row>
        <row r="2260">
          <cell r="L2260">
            <v>830.07</v>
          </cell>
          <cell r="M2260" t="str">
            <v>Volusia</v>
          </cell>
        </row>
        <row r="2261">
          <cell r="L2261">
            <v>830.09</v>
          </cell>
          <cell r="M2261" t="str">
            <v>Volusia</v>
          </cell>
        </row>
        <row r="2262">
          <cell r="L2262">
            <v>832.03</v>
          </cell>
          <cell r="M2262" t="str">
            <v>Volusia</v>
          </cell>
        </row>
        <row r="2263">
          <cell r="L2263">
            <v>832.05</v>
          </cell>
          <cell r="M2263" t="str">
            <v>Volusia</v>
          </cell>
        </row>
        <row r="2264">
          <cell r="L2264">
            <v>832.07</v>
          </cell>
          <cell r="M2264" t="str">
            <v>Volusia</v>
          </cell>
        </row>
        <row r="2265">
          <cell r="L2265">
            <v>832.08</v>
          </cell>
          <cell r="M2265" t="str">
            <v>Volusia</v>
          </cell>
        </row>
        <row r="2266">
          <cell r="L2266">
            <v>832.09</v>
          </cell>
          <cell r="M2266" t="str">
            <v>Volusia</v>
          </cell>
        </row>
        <row r="2267">
          <cell r="L2267">
            <v>901.01</v>
          </cell>
          <cell r="M2267" t="str">
            <v>Volusia</v>
          </cell>
        </row>
        <row r="2268">
          <cell r="L2268">
            <v>902.02</v>
          </cell>
          <cell r="M2268" t="str">
            <v>Volusia</v>
          </cell>
        </row>
        <row r="2269">
          <cell r="L2269">
            <v>902.03</v>
          </cell>
          <cell r="M2269" t="str">
            <v>Volusia</v>
          </cell>
        </row>
        <row r="2270">
          <cell r="L2270">
            <v>902.04</v>
          </cell>
          <cell r="M2270" t="str">
            <v>Volusia</v>
          </cell>
        </row>
        <row r="2271">
          <cell r="L2271">
            <v>903.04</v>
          </cell>
          <cell r="M2271" t="str">
            <v>Volusia</v>
          </cell>
        </row>
        <row r="2272">
          <cell r="L2272">
            <v>903.05</v>
          </cell>
          <cell r="M2272" t="str">
            <v>Volusia</v>
          </cell>
        </row>
        <row r="2273">
          <cell r="L2273">
            <v>903.06</v>
          </cell>
          <cell r="M2273" t="str">
            <v>Volusia</v>
          </cell>
        </row>
        <row r="2274">
          <cell r="L2274">
            <v>904</v>
          </cell>
          <cell r="M2274" t="str">
            <v>Volusia</v>
          </cell>
        </row>
        <row r="2275">
          <cell r="L2275">
            <v>907.01</v>
          </cell>
          <cell r="M2275" t="str">
            <v>Volusia</v>
          </cell>
        </row>
        <row r="2276">
          <cell r="L2276">
            <v>908.03</v>
          </cell>
          <cell r="M2276" t="str">
            <v>Volusia</v>
          </cell>
        </row>
        <row r="2277">
          <cell r="L2277">
            <v>908.05</v>
          </cell>
          <cell r="M2277" t="str">
            <v>Volusia</v>
          </cell>
        </row>
        <row r="2278">
          <cell r="L2278">
            <v>909.02</v>
          </cell>
          <cell r="M2278" t="str">
            <v>Volusia</v>
          </cell>
        </row>
        <row r="2279">
          <cell r="L2279">
            <v>909.03</v>
          </cell>
          <cell r="M2279" t="str">
            <v>Volusia</v>
          </cell>
        </row>
        <row r="2280">
          <cell r="L2280">
            <v>909.04</v>
          </cell>
          <cell r="M2280" t="str">
            <v>Volusia</v>
          </cell>
        </row>
        <row r="2281">
          <cell r="L2281">
            <v>910.01</v>
          </cell>
          <cell r="M2281" t="str">
            <v>Volusia</v>
          </cell>
        </row>
        <row r="2282">
          <cell r="L2282">
            <v>910.05</v>
          </cell>
          <cell r="M2282" t="str">
            <v>Volusia</v>
          </cell>
        </row>
        <row r="2283">
          <cell r="L2283">
            <v>910.15</v>
          </cell>
          <cell r="M2283" t="str">
            <v>Volusia</v>
          </cell>
        </row>
        <row r="2284">
          <cell r="L2284">
            <v>910.17</v>
          </cell>
          <cell r="M2284" t="str">
            <v>Volusia</v>
          </cell>
        </row>
        <row r="2285">
          <cell r="L2285">
            <v>910.19</v>
          </cell>
          <cell r="M2285" t="str">
            <v>Volusia</v>
          </cell>
        </row>
        <row r="2286">
          <cell r="L2286">
            <v>910.2</v>
          </cell>
          <cell r="M2286" t="str">
            <v>Volusia</v>
          </cell>
        </row>
        <row r="2287">
          <cell r="L2287">
            <v>910.21</v>
          </cell>
          <cell r="M2287" t="str">
            <v>Volusia</v>
          </cell>
        </row>
        <row r="2288">
          <cell r="L2288">
            <v>910.22</v>
          </cell>
          <cell r="M2288" t="str">
            <v>Volusia</v>
          </cell>
        </row>
        <row r="2289">
          <cell r="L2289">
            <v>910.23</v>
          </cell>
          <cell r="M2289" t="str">
            <v>Volusia</v>
          </cell>
        </row>
        <row r="2290">
          <cell r="L2290">
            <v>910.26</v>
          </cell>
          <cell r="M2290" t="str">
            <v>Volusia</v>
          </cell>
        </row>
        <row r="2291">
          <cell r="L2291">
            <v>910.29</v>
          </cell>
          <cell r="M2291" t="str">
            <v>Volusia</v>
          </cell>
        </row>
        <row r="2292">
          <cell r="L2292">
            <v>101</v>
          </cell>
          <cell r="M2292" t="str">
            <v>Wakulla</v>
          </cell>
        </row>
        <row r="2293">
          <cell r="L2293">
            <v>102.01</v>
          </cell>
          <cell r="M2293" t="str">
            <v>Wakulla</v>
          </cell>
        </row>
        <row r="2294">
          <cell r="L2294">
            <v>9501.01</v>
          </cell>
          <cell r="M2294" t="str">
            <v>Walton</v>
          </cell>
        </row>
        <row r="2295">
          <cell r="L2295">
            <v>9501.02</v>
          </cell>
          <cell r="M2295" t="str">
            <v>Walton</v>
          </cell>
        </row>
        <row r="2296">
          <cell r="L2296">
            <v>9503.02</v>
          </cell>
          <cell r="M2296" t="str">
            <v>Walton</v>
          </cell>
        </row>
        <row r="2297">
          <cell r="L2297">
            <v>9505.02</v>
          </cell>
          <cell r="M2297" t="str">
            <v>Walton</v>
          </cell>
        </row>
        <row r="2298">
          <cell r="L2298">
            <v>9506.01</v>
          </cell>
          <cell r="M2298" t="str">
            <v>Walton</v>
          </cell>
        </row>
        <row r="2299">
          <cell r="L2299">
            <v>9506.02</v>
          </cell>
          <cell r="M2299" t="str">
            <v>Walton</v>
          </cell>
        </row>
        <row r="2300">
          <cell r="L2300">
            <v>9506.0300000000007</v>
          </cell>
          <cell r="M2300" t="str">
            <v>Walton</v>
          </cell>
        </row>
        <row r="2301">
          <cell r="L2301">
            <v>9701.02</v>
          </cell>
          <cell r="M2301" t="str">
            <v>Washington</v>
          </cell>
        </row>
        <row r="2302">
          <cell r="L2302">
            <v>9701.0400000000009</v>
          </cell>
          <cell r="M2302" t="str">
            <v>Washington</v>
          </cell>
        </row>
        <row r="2303">
          <cell r="L2303">
            <v>9703.01</v>
          </cell>
          <cell r="M2303" t="str">
            <v>Washington</v>
          </cell>
        </row>
        <row r="2304">
          <cell r="L2304">
            <v>9703.0300000000007</v>
          </cell>
          <cell r="M2304" t="str">
            <v>Washington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470"/>
  <sheetViews>
    <sheetView zoomScaleNormal="100" workbookViewId="0">
      <pane xSplit="1" ySplit="1" topLeftCell="B146" activePane="bottomRight" state="frozen"/>
      <selection activeCell="D15" sqref="D15:F15"/>
      <selection pane="topRight" activeCell="D15" sqref="D15:F15"/>
      <selection pane="bottomLeft" activeCell="D15" sqref="D15:F15"/>
      <selection pane="bottomRight" activeCell="D15" sqref="D15:F15"/>
    </sheetView>
  </sheetViews>
  <sheetFormatPr defaultRowHeight="14.5" x14ac:dyDescent="0.35"/>
  <cols>
    <col min="1" max="1" width="49.1796875" customWidth="1"/>
    <col min="2" max="2" width="36.54296875" customWidth="1"/>
  </cols>
  <sheetData>
    <row r="1" spans="1:2" x14ac:dyDescent="0.35">
      <c r="A1" s="21" t="s">
        <v>413</v>
      </c>
      <c r="B1" s="21" t="s">
        <v>414</v>
      </c>
    </row>
    <row r="2" spans="1:2" x14ac:dyDescent="0.35">
      <c r="A2" s="4" t="s">
        <v>0</v>
      </c>
    </row>
    <row r="7" spans="1:2" ht="29" x14ac:dyDescent="0.35">
      <c r="A7" s="20" t="s">
        <v>1</v>
      </c>
    </row>
    <row r="8" spans="1:2" ht="29" x14ac:dyDescent="0.35">
      <c r="A8" s="20" t="s">
        <v>2</v>
      </c>
    </row>
    <row r="9" spans="1:2" ht="58" x14ac:dyDescent="0.35">
      <c r="A9" s="20" t="s">
        <v>3</v>
      </c>
    </row>
    <row r="10" spans="1:2" ht="43.5" x14ac:dyDescent="0.35">
      <c r="A10" s="20" t="s">
        <v>4</v>
      </c>
    </row>
    <row r="16" spans="1:2" x14ac:dyDescent="0.35">
      <c r="A16" s="4" t="s">
        <v>5</v>
      </c>
      <c r="B16" s="4" t="s">
        <v>0</v>
      </c>
    </row>
    <row r="17" spans="1:2" x14ac:dyDescent="0.35">
      <c r="A17" t="s">
        <v>6</v>
      </c>
      <c r="B17" t="s">
        <v>478</v>
      </c>
    </row>
    <row r="18" spans="1:2" x14ac:dyDescent="0.35">
      <c r="A18" t="s">
        <v>7</v>
      </c>
    </row>
    <row r="19" spans="1:2" x14ac:dyDescent="0.35">
      <c r="A19" t="s">
        <v>9</v>
      </c>
    </row>
    <row r="20" spans="1:2" x14ac:dyDescent="0.35">
      <c r="A20" t="s">
        <v>8</v>
      </c>
    </row>
    <row r="21" spans="1:2" x14ac:dyDescent="0.35">
      <c r="A21" t="s">
        <v>10</v>
      </c>
    </row>
    <row r="22" spans="1:2" x14ac:dyDescent="0.35">
      <c r="A22" t="s">
        <v>11</v>
      </c>
    </row>
    <row r="26" spans="1:2" x14ac:dyDescent="0.35">
      <c r="A26" s="4" t="s">
        <v>0</v>
      </c>
      <c r="B26" s="4" t="s">
        <v>0</v>
      </c>
    </row>
    <row r="27" spans="1:2" x14ac:dyDescent="0.35">
      <c r="A27" t="s">
        <v>12</v>
      </c>
      <c r="B27" t="s">
        <v>12</v>
      </c>
    </row>
    <row r="28" spans="1:2" x14ac:dyDescent="0.35">
      <c r="A28" t="s">
        <v>14</v>
      </c>
      <c r="B28" t="s">
        <v>14</v>
      </c>
    </row>
    <row r="29" spans="1:2" x14ac:dyDescent="0.35">
      <c r="A29" t="s">
        <v>16</v>
      </c>
      <c r="B29" t="s">
        <v>16</v>
      </c>
    </row>
    <row r="30" spans="1:2" x14ac:dyDescent="0.35">
      <c r="A30" t="s">
        <v>18</v>
      </c>
      <c r="B30" t="s">
        <v>18</v>
      </c>
    </row>
    <row r="31" spans="1:2" x14ac:dyDescent="0.35">
      <c r="A31" t="s">
        <v>20</v>
      </c>
      <c r="B31" t="s">
        <v>20</v>
      </c>
    </row>
    <row r="32" spans="1:2" x14ac:dyDescent="0.35">
      <c r="A32" t="s">
        <v>22</v>
      </c>
    </row>
    <row r="33" spans="1:2" x14ac:dyDescent="0.35">
      <c r="A33" t="s">
        <v>24</v>
      </c>
    </row>
    <row r="35" spans="1:2" x14ac:dyDescent="0.35">
      <c r="A35" s="4" t="s">
        <v>0</v>
      </c>
      <c r="B35" s="4" t="s">
        <v>0</v>
      </c>
    </row>
    <row r="36" spans="1:2" x14ac:dyDescent="0.35">
      <c r="A36" t="s">
        <v>26</v>
      </c>
      <c r="B36" t="s">
        <v>26</v>
      </c>
    </row>
    <row r="37" spans="1:2" x14ac:dyDescent="0.35">
      <c r="A37" t="s">
        <v>28</v>
      </c>
      <c r="B37" t="s">
        <v>28</v>
      </c>
    </row>
    <row r="38" spans="1:2" x14ac:dyDescent="0.35">
      <c r="A38" t="s">
        <v>30</v>
      </c>
      <c r="B38" t="s">
        <v>30</v>
      </c>
    </row>
    <row r="39" spans="1:2" x14ac:dyDescent="0.35">
      <c r="A39" t="s">
        <v>32</v>
      </c>
      <c r="B39" t="s">
        <v>32</v>
      </c>
    </row>
    <row r="40" spans="1:2" x14ac:dyDescent="0.35">
      <c r="A40" t="s">
        <v>33</v>
      </c>
      <c r="B40" t="s">
        <v>33</v>
      </c>
    </row>
    <row r="41" spans="1:2" x14ac:dyDescent="0.35">
      <c r="A41" t="s">
        <v>35</v>
      </c>
      <c r="B41" t="s">
        <v>35</v>
      </c>
    </row>
    <row r="42" spans="1:2" x14ac:dyDescent="0.35">
      <c r="A42" t="s">
        <v>37</v>
      </c>
      <c r="B42" t="s">
        <v>37</v>
      </c>
    </row>
    <row r="43" spans="1:2" x14ac:dyDescent="0.35">
      <c r="A43" t="s">
        <v>39</v>
      </c>
      <c r="B43" t="s">
        <v>39</v>
      </c>
    </row>
    <row r="44" spans="1:2" x14ac:dyDescent="0.35">
      <c r="A44" t="s">
        <v>40</v>
      </c>
      <c r="B44" t="s">
        <v>40</v>
      </c>
    </row>
    <row r="45" spans="1:2" x14ac:dyDescent="0.35">
      <c r="A45" t="s">
        <v>42</v>
      </c>
      <c r="B45" t="s">
        <v>42</v>
      </c>
    </row>
    <row r="46" spans="1:2" x14ac:dyDescent="0.35">
      <c r="A46" t="s">
        <v>44</v>
      </c>
      <c r="B46" t="s">
        <v>44</v>
      </c>
    </row>
    <row r="47" spans="1:2" x14ac:dyDescent="0.35">
      <c r="A47" t="s">
        <v>46</v>
      </c>
      <c r="B47" t="s">
        <v>46</v>
      </c>
    </row>
    <row r="48" spans="1:2" x14ac:dyDescent="0.35">
      <c r="A48" t="s">
        <v>47</v>
      </c>
      <c r="B48" t="s">
        <v>47</v>
      </c>
    </row>
    <row r="49" spans="1:2" x14ac:dyDescent="0.35">
      <c r="A49" t="s">
        <v>48</v>
      </c>
      <c r="B49" t="s">
        <v>48</v>
      </c>
    </row>
    <row r="50" spans="1:2" x14ac:dyDescent="0.35">
      <c r="A50" t="s">
        <v>50</v>
      </c>
      <c r="B50" t="s">
        <v>50</v>
      </c>
    </row>
    <row r="51" spans="1:2" x14ac:dyDescent="0.35">
      <c r="A51" t="s">
        <v>52</v>
      </c>
      <c r="B51" t="s">
        <v>52</v>
      </c>
    </row>
    <row r="52" spans="1:2" x14ac:dyDescent="0.35">
      <c r="A52" t="s">
        <v>54</v>
      </c>
      <c r="B52" t="s">
        <v>54</v>
      </c>
    </row>
    <row r="53" spans="1:2" x14ac:dyDescent="0.35">
      <c r="A53" t="s">
        <v>56</v>
      </c>
      <c r="B53" t="s">
        <v>56</v>
      </c>
    </row>
    <row r="54" spans="1:2" x14ac:dyDescent="0.35">
      <c r="A54" t="s">
        <v>57</v>
      </c>
      <c r="B54" t="s">
        <v>57</v>
      </c>
    </row>
    <row r="55" spans="1:2" x14ac:dyDescent="0.35">
      <c r="A55" t="s">
        <v>58</v>
      </c>
      <c r="B55" t="s">
        <v>58</v>
      </c>
    </row>
    <row r="56" spans="1:2" x14ac:dyDescent="0.35">
      <c r="A56" t="s">
        <v>59</v>
      </c>
      <c r="B56" t="s">
        <v>59</v>
      </c>
    </row>
    <row r="57" spans="1:2" x14ac:dyDescent="0.35">
      <c r="A57" t="s">
        <v>60</v>
      </c>
      <c r="B57" t="s">
        <v>60</v>
      </c>
    </row>
    <row r="58" spans="1:2" x14ac:dyDescent="0.35">
      <c r="A58" t="s">
        <v>61</v>
      </c>
      <c r="B58" t="s">
        <v>61</v>
      </c>
    </row>
    <row r="59" spans="1:2" x14ac:dyDescent="0.35">
      <c r="A59" t="s">
        <v>62</v>
      </c>
      <c r="B59" t="s">
        <v>62</v>
      </c>
    </row>
    <row r="60" spans="1:2" x14ac:dyDescent="0.35">
      <c r="A60" t="s">
        <v>63</v>
      </c>
      <c r="B60" t="s">
        <v>63</v>
      </c>
    </row>
    <row r="61" spans="1:2" x14ac:dyDescent="0.35">
      <c r="A61" t="s">
        <v>64</v>
      </c>
      <c r="B61" t="s">
        <v>64</v>
      </c>
    </row>
    <row r="62" spans="1:2" x14ac:dyDescent="0.35">
      <c r="A62" t="s">
        <v>65</v>
      </c>
      <c r="B62" t="s">
        <v>65</v>
      </c>
    </row>
    <row r="63" spans="1:2" x14ac:dyDescent="0.35">
      <c r="A63" t="s">
        <v>66</v>
      </c>
      <c r="B63" t="s">
        <v>66</v>
      </c>
    </row>
    <row r="64" spans="1:2" x14ac:dyDescent="0.35">
      <c r="A64" t="s">
        <v>67</v>
      </c>
      <c r="B64" t="s">
        <v>67</v>
      </c>
    </row>
    <row r="65" spans="1:2" x14ac:dyDescent="0.35">
      <c r="A65" t="s">
        <v>68</v>
      </c>
      <c r="B65" t="s">
        <v>68</v>
      </c>
    </row>
    <row r="66" spans="1:2" x14ac:dyDescent="0.35">
      <c r="A66" t="s">
        <v>69</v>
      </c>
      <c r="B66" t="s">
        <v>69</v>
      </c>
    </row>
    <row r="67" spans="1:2" x14ac:dyDescent="0.35">
      <c r="A67" t="s">
        <v>70</v>
      </c>
      <c r="B67" t="s">
        <v>70</v>
      </c>
    </row>
    <row r="68" spans="1:2" x14ac:dyDescent="0.35">
      <c r="A68" t="s">
        <v>71</v>
      </c>
      <c r="B68" t="s">
        <v>71</v>
      </c>
    </row>
    <row r="69" spans="1:2" x14ac:dyDescent="0.35">
      <c r="A69" t="s">
        <v>72</v>
      </c>
      <c r="B69" t="s">
        <v>72</v>
      </c>
    </row>
    <row r="70" spans="1:2" x14ac:dyDescent="0.35">
      <c r="A70" t="s">
        <v>73</v>
      </c>
      <c r="B70" t="s">
        <v>73</v>
      </c>
    </row>
    <row r="71" spans="1:2" x14ac:dyDescent="0.35">
      <c r="A71" t="s">
        <v>74</v>
      </c>
      <c r="B71" t="s">
        <v>74</v>
      </c>
    </row>
    <row r="72" spans="1:2" x14ac:dyDescent="0.35">
      <c r="A72" t="s">
        <v>75</v>
      </c>
      <c r="B72" t="s">
        <v>75</v>
      </c>
    </row>
    <row r="73" spans="1:2" x14ac:dyDescent="0.35">
      <c r="A73" t="s">
        <v>76</v>
      </c>
      <c r="B73" t="s">
        <v>76</v>
      </c>
    </row>
    <row r="74" spans="1:2" x14ac:dyDescent="0.35">
      <c r="A74" t="s">
        <v>77</v>
      </c>
      <c r="B74" t="s">
        <v>77</v>
      </c>
    </row>
    <row r="75" spans="1:2" x14ac:dyDescent="0.35">
      <c r="A75" t="s">
        <v>78</v>
      </c>
      <c r="B75" t="s">
        <v>78</v>
      </c>
    </row>
    <row r="76" spans="1:2" x14ac:dyDescent="0.35">
      <c r="A76" t="s">
        <v>79</v>
      </c>
      <c r="B76" t="s">
        <v>79</v>
      </c>
    </row>
    <row r="77" spans="1:2" x14ac:dyDescent="0.35">
      <c r="A77" t="s">
        <v>80</v>
      </c>
      <c r="B77" t="s">
        <v>80</v>
      </c>
    </row>
    <row r="78" spans="1:2" x14ac:dyDescent="0.35">
      <c r="A78" t="s">
        <v>81</v>
      </c>
      <c r="B78" t="s">
        <v>81</v>
      </c>
    </row>
    <row r="79" spans="1:2" x14ac:dyDescent="0.35">
      <c r="A79" t="s">
        <v>82</v>
      </c>
      <c r="B79" t="s">
        <v>82</v>
      </c>
    </row>
    <row r="80" spans="1:2" x14ac:dyDescent="0.35">
      <c r="A80" t="s">
        <v>83</v>
      </c>
      <c r="B80" t="s">
        <v>83</v>
      </c>
    </row>
    <row r="81" spans="1:2" x14ac:dyDescent="0.35">
      <c r="A81" t="s">
        <v>84</v>
      </c>
      <c r="B81" t="s">
        <v>84</v>
      </c>
    </row>
    <row r="82" spans="1:2" x14ac:dyDescent="0.35">
      <c r="A82" t="s">
        <v>85</v>
      </c>
      <c r="B82" t="s">
        <v>85</v>
      </c>
    </row>
    <row r="83" spans="1:2" x14ac:dyDescent="0.35">
      <c r="A83" t="s">
        <v>86</v>
      </c>
      <c r="B83" t="s">
        <v>86</v>
      </c>
    </row>
    <row r="84" spans="1:2" x14ac:dyDescent="0.35">
      <c r="A84" t="s">
        <v>87</v>
      </c>
      <c r="B84" t="s">
        <v>87</v>
      </c>
    </row>
    <row r="85" spans="1:2" x14ac:dyDescent="0.35">
      <c r="A85" t="s">
        <v>88</v>
      </c>
      <c r="B85" t="s">
        <v>88</v>
      </c>
    </row>
    <row r="86" spans="1:2" x14ac:dyDescent="0.35">
      <c r="A86" t="s">
        <v>89</v>
      </c>
      <c r="B86" t="s">
        <v>89</v>
      </c>
    </row>
    <row r="87" spans="1:2" x14ac:dyDescent="0.35">
      <c r="A87" t="s">
        <v>90</v>
      </c>
      <c r="B87" t="s">
        <v>90</v>
      </c>
    </row>
    <row r="88" spans="1:2" x14ac:dyDescent="0.35">
      <c r="A88" t="s">
        <v>91</v>
      </c>
      <c r="B88" t="s">
        <v>91</v>
      </c>
    </row>
    <row r="89" spans="1:2" x14ac:dyDescent="0.35">
      <c r="A89" t="s">
        <v>92</v>
      </c>
      <c r="B89" t="s">
        <v>92</v>
      </c>
    </row>
    <row r="90" spans="1:2" x14ac:dyDescent="0.35">
      <c r="A90" t="s">
        <v>93</v>
      </c>
      <c r="B90" t="s">
        <v>93</v>
      </c>
    </row>
    <row r="91" spans="1:2" x14ac:dyDescent="0.35">
      <c r="A91" t="s">
        <v>94</v>
      </c>
      <c r="B91" t="s">
        <v>94</v>
      </c>
    </row>
    <row r="92" spans="1:2" x14ac:dyDescent="0.35">
      <c r="A92" t="s">
        <v>95</v>
      </c>
      <c r="B92" t="s">
        <v>95</v>
      </c>
    </row>
    <row r="93" spans="1:2" x14ac:dyDescent="0.35">
      <c r="A93" t="s">
        <v>96</v>
      </c>
      <c r="B93" t="s">
        <v>96</v>
      </c>
    </row>
    <row r="94" spans="1:2" x14ac:dyDescent="0.35">
      <c r="A94" t="s">
        <v>97</v>
      </c>
      <c r="B94" t="s">
        <v>97</v>
      </c>
    </row>
    <row r="95" spans="1:2" x14ac:dyDescent="0.35">
      <c r="A95" t="s">
        <v>98</v>
      </c>
      <c r="B95" t="s">
        <v>98</v>
      </c>
    </row>
    <row r="96" spans="1:2" x14ac:dyDescent="0.35">
      <c r="A96" t="s">
        <v>99</v>
      </c>
      <c r="B96" t="s">
        <v>99</v>
      </c>
    </row>
    <row r="97" spans="1:2" x14ac:dyDescent="0.35">
      <c r="A97" t="s">
        <v>100</v>
      </c>
      <c r="B97" t="s">
        <v>100</v>
      </c>
    </row>
    <row r="98" spans="1:2" x14ac:dyDescent="0.35">
      <c r="A98" t="s">
        <v>101</v>
      </c>
      <c r="B98" t="s">
        <v>101</v>
      </c>
    </row>
    <row r="99" spans="1:2" x14ac:dyDescent="0.35">
      <c r="A99" t="s">
        <v>102</v>
      </c>
      <c r="B99" t="s">
        <v>102</v>
      </c>
    </row>
    <row r="100" spans="1:2" x14ac:dyDescent="0.35">
      <c r="A100" t="s">
        <v>103</v>
      </c>
      <c r="B100" t="s">
        <v>103</v>
      </c>
    </row>
    <row r="101" spans="1:2" x14ac:dyDescent="0.35">
      <c r="A101" t="s">
        <v>104</v>
      </c>
      <c r="B101" t="s">
        <v>104</v>
      </c>
    </row>
    <row r="102" spans="1:2" x14ac:dyDescent="0.35">
      <c r="A102" t="s">
        <v>105</v>
      </c>
      <c r="B102" t="s">
        <v>105</v>
      </c>
    </row>
    <row r="105" spans="1:2" x14ac:dyDescent="0.35">
      <c r="A105" s="4" t="s">
        <v>0</v>
      </c>
      <c r="B105" s="4" t="s">
        <v>0</v>
      </c>
    </row>
    <row r="106" spans="1:2" x14ac:dyDescent="0.35">
      <c r="A106" t="s">
        <v>13</v>
      </c>
      <c r="B106" t="s">
        <v>13</v>
      </c>
    </row>
    <row r="107" spans="1:2" x14ac:dyDescent="0.35">
      <c r="A107" t="s">
        <v>15</v>
      </c>
      <c r="B107" t="s">
        <v>15</v>
      </c>
    </row>
    <row r="108" spans="1:2" x14ac:dyDescent="0.35">
      <c r="A108" t="s">
        <v>17</v>
      </c>
      <c r="B108" t="s">
        <v>17</v>
      </c>
    </row>
    <row r="109" spans="1:2" x14ac:dyDescent="0.35">
      <c r="A109" t="s">
        <v>19</v>
      </c>
      <c r="B109" t="s">
        <v>19</v>
      </c>
    </row>
    <row r="110" spans="1:2" x14ac:dyDescent="0.35">
      <c r="A110" t="s">
        <v>21</v>
      </c>
      <c r="B110" t="s">
        <v>21</v>
      </c>
    </row>
    <row r="111" spans="1:2" x14ac:dyDescent="0.35">
      <c r="A111" t="s">
        <v>23</v>
      </c>
      <c r="B111" t="s">
        <v>23</v>
      </c>
    </row>
    <row r="112" spans="1:2" x14ac:dyDescent="0.35">
      <c r="A112" t="s">
        <v>25</v>
      </c>
      <c r="B112" t="s">
        <v>25</v>
      </c>
    </row>
    <row r="114" spans="1:1" x14ac:dyDescent="0.35">
      <c r="A114" s="4" t="s">
        <v>0</v>
      </c>
    </row>
    <row r="115" spans="1:1" x14ac:dyDescent="0.35">
      <c r="A115" t="s">
        <v>27</v>
      </c>
    </row>
    <row r="116" spans="1:1" x14ac:dyDescent="0.35">
      <c r="A116" t="s">
        <v>29</v>
      </c>
    </row>
    <row r="117" spans="1:1" x14ac:dyDescent="0.35">
      <c r="A117" t="s">
        <v>31</v>
      </c>
    </row>
    <row r="121" spans="1:1" x14ac:dyDescent="0.35">
      <c r="A121" s="4" t="s">
        <v>0</v>
      </c>
    </row>
    <row r="122" spans="1:1" x14ac:dyDescent="0.35">
      <c r="A122" t="s">
        <v>34</v>
      </c>
    </row>
    <row r="123" spans="1:1" x14ac:dyDescent="0.35">
      <c r="A123" t="s">
        <v>36</v>
      </c>
    </row>
    <row r="124" spans="1:1" x14ac:dyDescent="0.35">
      <c r="A124" t="s">
        <v>38</v>
      </c>
    </row>
    <row r="128" spans="1:1" x14ac:dyDescent="0.35">
      <c r="A128" s="4" t="s">
        <v>0</v>
      </c>
    </row>
    <row r="129" spans="1:1" x14ac:dyDescent="0.35">
      <c r="A129" t="s">
        <v>41</v>
      </c>
    </row>
    <row r="130" spans="1:1" x14ac:dyDescent="0.35">
      <c r="A130" t="s">
        <v>43</v>
      </c>
    </row>
    <row r="131" spans="1:1" x14ac:dyDescent="0.35">
      <c r="A131" t="s">
        <v>45</v>
      </c>
    </row>
    <row r="136" spans="1:1" x14ac:dyDescent="0.35">
      <c r="A136" s="4" t="s">
        <v>0</v>
      </c>
    </row>
    <row r="137" spans="1:1" x14ac:dyDescent="0.35">
      <c r="A137" t="s">
        <v>49</v>
      </c>
    </row>
    <row r="138" spans="1:1" x14ac:dyDescent="0.35">
      <c r="A138" t="s">
        <v>51</v>
      </c>
    </row>
    <row r="139" spans="1:1" x14ac:dyDescent="0.35">
      <c r="A139" t="s">
        <v>53</v>
      </c>
    </row>
    <row r="140" spans="1:1" x14ac:dyDescent="0.35">
      <c r="A140" t="s">
        <v>55</v>
      </c>
    </row>
    <row r="143" spans="1:1" x14ac:dyDescent="0.35">
      <c r="A143" s="4" t="s">
        <v>0</v>
      </c>
    </row>
    <row r="144" spans="1:1" x14ac:dyDescent="0.35">
      <c r="A144" t="s">
        <v>417</v>
      </c>
    </row>
    <row r="145" spans="1:2" x14ac:dyDescent="0.35">
      <c r="A145" t="s">
        <v>418</v>
      </c>
    </row>
    <row r="149" spans="1:2" x14ac:dyDescent="0.35">
      <c r="A149" s="4" t="s">
        <v>0</v>
      </c>
      <c r="B149" s="4" t="s">
        <v>0</v>
      </c>
    </row>
    <row r="150" spans="1:2" x14ac:dyDescent="0.35">
      <c r="A150" t="s">
        <v>421</v>
      </c>
      <c r="B150" t="s">
        <v>421</v>
      </c>
    </row>
    <row r="151" spans="1:2" x14ac:dyDescent="0.35">
      <c r="A151" t="s">
        <v>422</v>
      </c>
      <c r="B151" t="s">
        <v>422</v>
      </c>
    </row>
    <row r="152" spans="1:2" x14ac:dyDescent="0.35">
      <c r="A152" t="s">
        <v>423</v>
      </c>
      <c r="B152" t="s">
        <v>423</v>
      </c>
    </row>
    <row r="153" spans="1:2" x14ac:dyDescent="0.35">
      <c r="A153" t="s">
        <v>424</v>
      </c>
      <c r="B153" t="s">
        <v>424</v>
      </c>
    </row>
    <row r="155" spans="1:2" x14ac:dyDescent="0.35">
      <c r="A155" s="4" t="s">
        <v>0</v>
      </c>
    </row>
    <row r="156" spans="1:2" x14ac:dyDescent="0.35">
      <c r="A156" t="s">
        <v>489</v>
      </c>
    </row>
    <row r="157" spans="1:2" x14ac:dyDescent="0.35">
      <c r="A157" t="s">
        <v>488</v>
      </c>
    </row>
    <row r="158" spans="1:2" x14ac:dyDescent="0.35">
      <c r="A158" t="s">
        <v>491</v>
      </c>
    </row>
    <row r="159" spans="1:2" x14ac:dyDescent="0.35">
      <c r="A159" t="s">
        <v>490</v>
      </c>
    </row>
    <row r="160" spans="1:2" x14ac:dyDescent="0.35">
      <c r="A160" t="s">
        <v>492</v>
      </c>
    </row>
    <row r="161" spans="1:1" x14ac:dyDescent="0.35">
      <c r="A161" t="s">
        <v>493</v>
      </c>
    </row>
    <row r="162" spans="1:1" x14ac:dyDescent="0.35">
      <c r="A162" t="s">
        <v>494</v>
      </c>
    </row>
    <row r="163" spans="1:1" x14ac:dyDescent="0.35">
      <c r="A163" t="s">
        <v>496</v>
      </c>
    </row>
    <row r="164" spans="1:1" x14ac:dyDescent="0.35">
      <c r="A164" t="s">
        <v>495</v>
      </c>
    </row>
    <row r="165" spans="1:1" x14ac:dyDescent="0.35">
      <c r="A165" t="s">
        <v>487</v>
      </c>
    </row>
    <row r="166" spans="1:1" x14ac:dyDescent="0.35">
      <c r="A166" t="s">
        <v>497</v>
      </c>
    </row>
    <row r="167" spans="1:1" x14ac:dyDescent="0.35">
      <c r="A167" t="s">
        <v>498</v>
      </c>
    </row>
    <row r="168" spans="1:1" x14ac:dyDescent="0.35">
      <c r="A168" t="s">
        <v>502</v>
      </c>
    </row>
    <row r="169" spans="1:1" x14ac:dyDescent="0.35">
      <c r="A169" t="s">
        <v>499</v>
      </c>
    </row>
    <row r="170" spans="1:1" x14ac:dyDescent="0.35">
      <c r="A170" t="s">
        <v>500</v>
      </c>
    </row>
    <row r="171" spans="1:1" x14ac:dyDescent="0.35">
      <c r="A171" t="s">
        <v>501</v>
      </c>
    </row>
    <row r="172" spans="1:1" x14ac:dyDescent="0.35">
      <c r="A172" t="s">
        <v>503</v>
      </c>
    </row>
    <row r="173" spans="1:1" x14ac:dyDescent="0.35">
      <c r="A173" t="s">
        <v>504</v>
      </c>
    </row>
    <row r="174" spans="1:1" x14ac:dyDescent="0.35">
      <c r="A174" t="s">
        <v>505</v>
      </c>
    </row>
    <row r="175" spans="1:1" x14ac:dyDescent="0.35">
      <c r="A175" t="s">
        <v>508</v>
      </c>
    </row>
    <row r="176" spans="1:1" x14ac:dyDescent="0.35">
      <c r="A176" t="s">
        <v>507</v>
      </c>
    </row>
    <row r="177" spans="1:1" x14ac:dyDescent="0.35">
      <c r="A177" t="s">
        <v>506</v>
      </c>
    </row>
    <row r="178" spans="1:1" x14ac:dyDescent="0.35">
      <c r="A178" t="s">
        <v>509</v>
      </c>
    </row>
    <row r="179" spans="1:1" x14ac:dyDescent="0.35">
      <c r="A179" t="s">
        <v>510</v>
      </c>
    </row>
    <row r="180" spans="1:1" x14ac:dyDescent="0.35">
      <c r="A180" t="s">
        <v>512</v>
      </c>
    </row>
    <row r="181" spans="1:1" x14ac:dyDescent="0.35">
      <c r="A181" t="s">
        <v>511</v>
      </c>
    </row>
    <row r="182" spans="1:1" x14ac:dyDescent="0.35">
      <c r="A182" t="s">
        <v>513</v>
      </c>
    </row>
    <row r="183" spans="1:1" x14ac:dyDescent="0.35">
      <c r="A183" t="s">
        <v>340</v>
      </c>
    </row>
    <row r="184" spans="1:1" x14ac:dyDescent="0.35">
      <c r="A184" t="s">
        <v>520</v>
      </c>
    </row>
    <row r="185" spans="1:1" x14ac:dyDescent="0.35">
      <c r="A185" t="s">
        <v>514</v>
      </c>
    </row>
    <row r="186" spans="1:1" x14ac:dyDescent="0.35">
      <c r="A186" t="s">
        <v>516</v>
      </c>
    </row>
    <row r="187" spans="1:1" x14ac:dyDescent="0.35">
      <c r="A187" t="s">
        <v>517</v>
      </c>
    </row>
    <row r="188" spans="1:1" x14ac:dyDescent="0.35">
      <c r="A188" t="s">
        <v>518</v>
      </c>
    </row>
    <row r="189" spans="1:1" x14ac:dyDescent="0.35">
      <c r="A189" t="s">
        <v>515</v>
      </c>
    </row>
    <row r="190" spans="1:1" x14ac:dyDescent="0.35">
      <c r="A190" t="s">
        <v>519</v>
      </c>
    </row>
    <row r="191" spans="1:1" x14ac:dyDescent="0.35">
      <c r="A191" t="s">
        <v>521</v>
      </c>
    </row>
    <row r="192" spans="1:1" x14ac:dyDescent="0.35">
      <c r="A192" t="s">
        <v>522</v>
      </c>
    </row>
    <row r="193" spans="1:1" x14ac:dyDescent="0.35">
      <c r="A193" t="s">
        <v>523</v>
      </c>
    </row>
    <row r="194" spans="1:1" x14ac:dyDescent="0.35">
      <c r="A194" t="s">
        <v>524</v>
      </c>
    </row>
    <row r="195" spans="1:1" x14ac:dyDescent="0.35">
      <c r="A195" t="s">
        <v>525</v>
      </c>
    </row>
    <row r="196" spans="1:1" x14ac:dyDescent="0.35">
      <c r="A196" t="s">
        <v>526</v>
      </c>
    </row>
    <row r="197" spans="1:1" x14ac:dyDescent="0.35">
      <c r="A197" t="s">
        <v>527</v>
      </c>
    </row>
    <row r="198" spans="1:1" x14ac:dyDescent="0.35">
      <c r="A198" t="s">
        <v>528</v>
      </c>
    </row>
    <row r="199" spans="1:1" x14ac:dyDescent="0.35">
      <c r="A199" t="s">
        <v>529</v>
      </c>
    </row>
    <row r="200" spans="1:1" x14ac:dyDescent="0.35">
      <c r="A200" t="s">
        <v>530</v>
      </c>
    </row>
    <row r="201" spans="1:1" x14ac:dyDescent="0.35">
      <c r="A201" t="s">
        <v>532</v>
      </c>
    </row>
    <row r="202" spans="1:1" x14ac:dyDescent="0.35">
      <c r="A202" t="s">
        <v>531</v>
      </c>
    </row>
    <row r="203" spans="1:1" x14ac:dyDescent="0.35">
      <c r="A203" t="s">
        <v>533</v>
      </c>
    </row>
    <row r="204" spans="1:1" x14ac:dyDescent="0.35">
      <c r="A204" t="s">
        <v>535</v>
      </c>
    </row>
    <row r="205" spans="1:1" x14ac:dyDescent="0.35">
      <c r="A205" t="s">
        <v>534</v>
      </c>
    </row>
    <row r="206" spans="1:1" x14ac:dyDescent="0.35">
      <c r="A206" t="s">
        <v>536</v>
      </c>
    </row>
    <row r="208" spans="1:1" x14ac:dyDescent="0.35">
      <c r="A208" s="4" t="s">
        <v>0</v>
      </c>
    </row>
    <row r="209" spans="1:1" x14ac:dyDescent="0.35">
      <c r="A209" t="s">
        <v>538</v>
      </c>
    </row>
    <row r="210" spans="1:1" x14ac:dyDescent="0.35">
      <c r="A210" t="s">
        <v>537</v>
      </c>
    </row>
    <row r="456" spans="1:1" x14ac:dyDescent="0.35">
      <c r="A456" s="7"/>
    </row>
    <row r="457" spans="1:1" x14ac:dyDescent="0.35">
      <c r="A457" s="7"/>
    </row>
    <row r="458" spans="1:1" x14ac:dyDescent="0.35">
      <c r="A458" s="7"/>
    </row>
    <row r="459" spans="1:1" x14ac:dyDescent="0.35">
      <c r="A459" s="7"/>
    </row>
    <row r="460" spans="1:1" x14ac:dyDescent="0.35">
      <c r="A460" s="7"/>
    </row>
    <row r="461" spans="1:1" x14ac:dyDescent="0.35">
      <c r="A461" s="7"/>
    </row>
    <row r="462" spans="1:1" x14ac:dyDescent="0.35">
      <c r="A462" s="7"/>
    </row>
    <row r="463" spans="1:1" x14ac:dyDescent="0.35">
      <c r="A463" s="7"/>
    </row>
    <row r="464" spans="1:1" x14ac:dyDescent="0.35">
      <c r="A464" s="7"/>
    </row>
    <row r="465" spans="1:1" x14ac:dyDescent="0.35">
      <c r="A465" s="7"/>
    </row>
    <row r="466" spans="1:1" x14ac:dyDescent="0.35">
      <c r="A466" s="7"/>
    </row>
    <row r="467" spans="1:1" x14ac:dyDescent="0.35">
      <c r="A467" s="7"/>
    </row>
    <row r="468" spans="1:1" x14ac:dyDescent="0.35">
      <c r="A468" s="7"/>
    </row>
    <row r="469" spans="1:1" x14ac:dyDescent="0.35">
      <c r="A469" s="7"/>
    </row>
    <row r="470" spans="1:1" x14ac:dyDescent="0.35">
      <c r="A470" s="7"/>
    </row>
  </sheetData>
  <sortState xmlns:xlrd2="http://schemas.microsoft.com/office/spreadsheetml/2017/richdata2" ref="A156:B206">
    <sortCondition ref="A156:A20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1"/>
  <sheetViews>
    <sheetView showGridLines="0" zoomScale="110" zoomScaleNormal="110" workbookViewId="0">
      <selection sqref="A1:D1"/>
    </sheetView>
  </sheetViews>
  <sheetFormatPr defaultColWidth="8.7265625" defaultRowHeight="14.5" x14ac:dyDescent="0.35"/>
  <cols>
    <col min="1" max="1" width="2.7265625" style="72" customWidth="1"/>
    <col min="2" max="2" width="4.7265625" style="76" customWidth="1"/>
    <col min="3" max="3" width="5" style="72" customWidth="1"/>
    <col min="4" max="4" width="72.7265625" style="72" customWidth="1"/>
    <col min="5" max="5" width="14" style="72" customWidth="1"/>
    <col min="6" max="7" width="8.7265625" style="72"/>
    <col min="8" max="8" width="15" style="72" customWidth="1"/>
    <col min="9" max="9" width="21.54296875" style="72" customWidth="1"/>
    <col min="10" max="16384" width="8.7265625" style="72"/>
  </cols>
  <sheetData>
    <row r="1" spans="1:9" ht="35.65" customHeight="1" thickBot="1" x14ac:dyDescent="0.4">
      <c r="A1" s="320" t="s">
        <v>267</v>
      </c>
      <c r="B1" s="321"/>
      <c r="C1" s="321"/>
      <c r="D1" s="322"/>
      <c r="E1" s="24"/>
      <c r="F1" s="24"/>
      <c r="G1" s="24"/>
      <c r="H1" s="24"/>
      <c r="I1" s="24"/>
    </row>
    <row r="2" spans="1:9" x14ac:dyDescent="0.35">
      <c r="A2" s="6"/>
      <c r="B2" s="5"/>
      <c r="C2" s="6"/>
      <c r="D2" s="6"/>
      <c r="E2" s="6"/>
      <c r="F2" s="6"/>
      <c r="G2" s="6"/>
      <c r="H2" s="6"/>
      <c r="I2" s="6"/>
    </row>
    <row r="3" spans="1:9" ht="31.5" customHeight="1" x14ac:dyDescent="0.35">
      <c r="A3" s="9" t="s">
        <v>116</v>
      </c>
      <c r="B3" s="252" t="s">
        <v>268</v>
      </c>
      <c r="C3" s="252"/>
      <c r="D3" s="252"/>
      <c r="E3" s="79"/>
      <c r="F3" s="79"/>
      <c r="G3" s="79"/>
      <c r="H3" s="6"/>
      <c r="I3" s="6"/>
    </row>
    <row r="4" spans="1:9" ht="15" customHeight="1" x14ac:dyDescent="0.35">
      <c r="A4" s="6"/>
      <c r="B4" s="5"/>
      <c r="C4" s="6"/>
      <c r="D4" s="6"/>
      <c r="E4" s="6"/>
      <c r="F4" s="6"/>
      <c r="G4" s="6"/>
      <c r="H4" s="6"/>
      <c r="I4" s="6"/>
    </row>
    <row r="5" spans="1:9" x14ac:dyDescent="0.35">
      <c r="A5" s="6"/>
      <c r="B5" s="114"/>
      <c r="C5" s="305" t="s">
        <v>269</v>
      </c>
      <c r="D5" s="305"/>
      <c r="E5" s="159" t="b">
        <v>0</v>
      </c>
      <c r="F5" s="6"/>
      <c r="G5" s="6"/>
      <c r="H5" s="6"/>
      <c r="I5" s="6"/>
    </row>
    <row r="6" spans="1:9" ht="18" customHeight="1" x14ac:dyDescent="0.35">
      <c r="A6" s="6"/>
      <c r="B6" s="114"/>
      <c r="C6" s="305" t="s">
        <v>270</v>
      </c>
      <c r="D6" s="305"/>
      <c r="E6" s="159" t="b">
        <v>0</v>
      </c>
      <c r="F6" s="6"/>
      <c r="G6" s="6"/>
      <c r="H6" s="6"/>
      <c r="I6" s="6"/>
    </row>
    <row r="7" spans="1:9" x14ac:dyDescent="0.35">
      <c r="A7" s="6"/>
      <c r="B7" s="114"/>
      <c r="C7" s="305" t="s">
        <v>271</v>
      </c>
      <c r="D7" s="305"/>
      <c r="E7" s="159" t="b">
        <v>0</v>
      </c>
      <c r="F7" s="6"/>
      <c r="G7" s="6"/>
      <c r="H7" s="6"/>
      <c r="I7" s="6"/>
    </row>
    <row r="8" spans="1:9" x14ac:dyDescent="0.35">
      <c r="A8" s="6"/>
      <c r="B8" s="114"/>
      <c r="C8" s="305" t="s">
        <v>272</v>
      </c>
      <c r="D8" s="305"/>
      <c r="E8" s="159" t="b">
        <v>0</v>
      </c>
      <c r="F8" s="6"/>
      <c r="G8" s="6"/>
      <c r="H8" s="6"/>
      <c r="I8" s="6"/>
    </row>
    <row r="9" spans="1:9" x14ac:dyDescent="0.35">
      <c r="A9" s="6"/>
      <c r="B9" s="114"/>
      <c r="C9" s="305" t="s">
        <v>273</v>
      </c>
      <c r="D9" s="305"/>
      <c r="E9" s="159" t="b">
        <v>0</v>
      </c>
      <c r="F9" s="6"/>
      <c r="G9" s="6"/>
      <c r="H9" s="6"/>
      <c r="I9" s="6"/>
    </row>
    <row r="10" spans="1:9" x14ac:dyDescent="0.35">
      <c r="A10" s="6"/>
      <c r="B10" s="114"/>
      <c r="C10" s="305" t="s">
        <v>274</v>
      </c>
      <c r="D10" s="305"/>
      <c r="E10" s="159" t="b">
        <v>0</v>
      </c>
      <c r="F10" s="6"/>
      <c r="G10" s="6"/>
      <c r="H10" s="6"/>
      <c r="I10" s="6"/>
    </row>
    <row r="11" spans="1:9" ht="21" customHeight="1" x14ac:dyDescent="0.35">
      <c r="A11" s="6"/>
      <c r="B11" s="75"/>
      <c r="C11" s="276"/>
      <c r="D11" s="276"/>
      <c r="E11" s="6"/>
      <c r="F11" s="6"/>
      <c r="G11" s="6"/>
      <c r="H11" s="6"/>
      <c r="I11" s="6"/>
    </row>
    <row r="12" spans="1:9" hidden="1" x14ac:dyDescent="0.35">
      <c r="A12" s="6" t="s">
        <v>126</v>
      </c>
      <c r="B12" s="276" t="s">
        <v>275</v>
      </c>
      <c r="C12" s="276"/>
      <c r="D12" s="276"/>
      <c r="E12" s="6"/>
      <c r="F12" s="6"/>
      <c r="G12" s="6"/>
      <c r="H12" s="6"/>
      <c r="I12" s="6"/>
    </row>
    <row r="13" spans="1:9" ht="33" hidden="1" customHeight="1" x14ac:dyDescent="0.35">
      <c r="A13" s="6"/>
      <c r="B13" s="98" t="s">
        <v>118</v>
      </c>
      <c r="C13" s="252" t="s">
        <v>276</v>
      </c>
      <c r="D13" s="252"/>
      <c r="E13" s="6"/>
      <c r="F13" s="6"/>
      <c r="G13" s="6"/>
      <c r="H13" s="6"/>
      <c r="I13" s="6"/>
    </row>
    <row r="14" spans="1:9" ht="29.5" hidden="1" customHeight="1" x14ac:dyDescent="0.35">
      <c r="A14" s="6"/>
      <c r="B14" s="98" t="s">
        <v>120</v>
      </c>
      <c r="C14" s="252" t="s">
        <v>277</v>
      </c>
      <c r="D14" s="252"/>
      <c r="E14" s="6"/>
      <c r="F14" s="6"/>
      <c r="G14" s="6"/>
      <c r="H14" s="6"/>
      <c r="I14" s="6"/>
    </row>
    <row r="15" spans="1:9" ht="45" hidden="1" customHeight="1" x14ac:dyDescent="0.35">
      <c r="A15" s="6"/>
      <c r="B15" s="98" t="s">
        <v>122</v>
      </c>
      <c r="C15" s="252" t="s">
        <v>278</v>
      </c>
      <c r="D15" s="252"/>
      <c r="E15" s="6"/>
      <c r="F15" s="6"/>
      <c r="G15" s="6"/>
      <c r="H15" s="6"/>
      <c r="I15" s="6"/>
    </row>
    <row r="16" spans="1:9" hidden="1" x14ac:dyDescent="0.35">
      <c r="A16" s="6"/>
      <c r="B16" s="114"/>
      <c r="C16" s="305" t="s">
        <v>279</v>
      </c>
      <c r="D16" s="305"/>
      <c r="E16" s="159" t="b">
        <v>0</v>
      </c>
      <c r="F16" s="6"/>
      <c r="G16" s="6"/>
      <c r="H16" s="6"/>
    </row>
    <row r="17" spans="1:9" hidden="1" x14ac:dyDescent="0.35">
      <c r="A17" s="6"/>
      <c r="B17" s="114"/>
      <c r="C17" s="305" t="s">
        <v>280</v>
      </c>
      <c r="D17" s="305"/>
      <c r="E17" s="159" t="b">
        <v>0</v>
      </c>
      <c r="F17" s="6"/>
      <c r="G17" s="6"/>
      <c r="H17" s="6"/>
    </row>
    <row r="18" spans="1:9" hidden="1" x14ac:dyDescent="0.35">
      <c r="A18" s="6"/>
      <c r="B18" s="114"/>
      <c r="C18" s="305" t="s">
        <v>281</v>
      </c>
      <c r="D18" s="305"/>
      <c r="E18" s="159" t="b">
        <v>0</v>
      </c>
      <c r="F18" s="6"/>
      <c r="G18" s="6"/>
      <c r="H18" s="6"/>
    </row>
    <row r="19" spans="1:9" hidden="1" x14ac:dyDescent="0.35">
      <c r="A19" s="6"/>
      <c r="B19" s="114"/>
      <c r="C19" s="305" t="s">
        <v>282</v>
      </c>
      <c r="D19" s="305"/>
      <c r="E19" s="159" t="b">
        <v>0</v>
      </c>
      <c r="F19" s="6"/>
      <c r="G19" s="6"/>
      <c r="H19" s="6"/>
    </row>
    <row r="20" spans="1:9" hidden="1" x14ac:dyDescent="0.35">
      <c r="A20" s="6"/>
      <c r="B20" s="114"/>
      <c r="C20" s="305" t="s">
        <v>283</v>
      </c>
      <c r="D20" s="305"/>
      <c r="E20" s="159" t="b">
        <v>0</v>
      </c>
      <c r="F20" s="6"/>
      <c r="G20" s="6"/>
      <c r="H20" s="6"/>
    </row>
    <row r="21" spans="1:9" hidden="1" x14ac:dyDescent="0.35">
      <c r="A21" s="6"/>
      <c r="B21" s="75"/>
      <c r="C21" s="149"/>
      <c r="D21" s="149"/>
      <c r="E21" s="6"/>
      <c r="F21" s="6"/>
      <c r="G21" s="6"/>
      <c r="H21" s="6"/>
      <c r="I21" s="6"/>
    </row>
  </sheetData>
  <sheetProtection algorithmName="SHA-512" hashValue="JMtkeZlYLukC2Le0XX6SsW2kgzG8OjcIsvAqIoeUtItBWh7KdFF/lg0mQVwOMa/ifyP5I3X85sTESNn4ZyqT1g==" saltValue="gNnxa7zeZeUO+TrWlSQJbA==" spinCount="100000" sheet="1" selectLockedCells="1"/>
  <mergeCells count="18">
    <mergeCell ref="A1:D1"/>
    <mergeCell ref="B3:D3"/>
    <mergeCell ref="B12:D12"/>
    <mergeCell ref="C13:D13"/>
    <mergeCell ref="C14:D14"/>
    <mergeCell ref="C5:D5"/>
    <mergeCell ref="C6:D6"/>
    <mergeCell ref="C7:D7"/>
    <mergeCell ref="C8:D8"/>
    <mergeCell ref="C11:D11"/>
    <mergeCell ref="C18:D18"/>
    <mergeCell ref="C19:D19"/>
    <mergeCell ref="C20:D20"/>
    <mergeCell ref="C9:D9"/>
    <mergeCell ref="C10:D10"/>
    <mergeCell ref="C15:D15"/>
    <mergeCell ref="C16:D16"/>
    <mergeCell ref="C17:D17"/>
  </mergeCells>
  <conditionalFormatting sqref="B5:D20">
    <cfRule type="expression" dxfId="37" priority="1">
      <formula>$E5=TRUE</formula>
    </cfRule>
  </conditionalFormatting>
  <conditionalFormatting sqref="E2:E21">
    <cfRule type="expression" dxfId="36" priority="63">
      <formula>NOT(ISBLANK($E$5:$E$21))</formula>
    </cfRule>
  </conditionalFormatting>
  <dataValidations count="1">
    <dataValidation type="list" allowBlank="1" showDropDown="1" showErrorMessage="1" error="To select this Resident Program, type in &quot;x&quot;." sqref="B16:B20 B5:B10" xr:uid="{00000000-0002-0000-0700-000000000000}">
      <formula1>"x,X"</formula1>
    </dataValidation>
  </dataValidations>
  <pageMargins left="0.7" right="0.7" top="0.75" bottom="0.75" header="0.3" footer="0.3"/>
  <pageSetup orientation="portrait" verticalDpi="0" r:id="rId1"/>
  <headerFooter>
    <oddHeader>&amp;C&amp;"-,Bold"&amp;12Exhibit A to RFA 2022-301 Housing Credit Financing for Affordable Housing Developments Located in Duval County</oddHeader>
    <oddFooter>&amp;L&amp;9RFA 2022-301</oddFooter>
  </headerFooter>
  <ignoredErrors>
    <ignoredError sqref="B13:B1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50800</xdr:colOff>
                    <xdr:row>4</xdr:row>
                    <xdr:rowOff>0</xdr:rowOff>
                  </from>
                  <to>
                    <xdr:col>3</xdr:col>
                    <xdr:colOff>203200</xdr:colOff>
                    <xdr:row>5</xdr:row>
                    <xdr:rowOff>19050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50800</xdr:colOff>
                    <xdr:row>5</xdr:row>
                    <xdr:rowOff>0</xdr:rowOff>
                  </from>
                  <to>
                    <xdr:col>3</xdr:col>
                    <xdr:colOff>203200</xdr:colOff>
                    <xdr:row>5</xdr:row>
                    <xdr:rowOff>209550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xdr:col>
                    <xdr:colOff>50800</xdr:colOff>
                    <xdr:row>6</xdr:row>
                    <xdr:rowOff>0</xdr:rowOff>
                  </from>
                  <to>
                    <xdr:col>3</xdr:col>
                    <xdr:colOff>203200</xdr:colOff>
                    <xdr:row>7</xdr:row>
                    <xdr:rowOff>19050</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1</xdr:col>
                    <xdr:colOff>50800</xdr:colOff>
                    <xdr:row>7</xdr:row>
                    <xdr:rowOff>0</xdr:rowOff>
                  </from>
                  <to>
                    <xdr:col>3</xdr:col>
                    <xdr:colOff>203200</xdr:colOff>
                    <xdr:row>8</xdr:row>
                    <xdr:rowOff>19050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1</xdr:col>
                    <xdr:colOff>50800</xdr:colOff>
                    <xdr:row>8</xdr:row>
                    <xdr:rowOff>0</xdr:rowOff>
                  </from>
                  <to>
                    <xdr:col>3</xdr:col>
                    <xdr:colOff>203200</xdr:colOff>
                    <xdr:row>9</xdr:row>
                    <xdr:rowOff>19050</xdr:rowOff>
                  </to>
                </anchor>
              </controlPr>
            </control>
          </mc:Choice>
        </mc:AlternateContent>
        <mc:AlternateContent xmlns:mc="http://schemas.openxmlformats.org/markup-compatibility/2006">
          <mc:Choice Requires="x14">
            <control shapeId="24583" r:id="rId9" name="Check Box 7">
              <controlPr defaultSize="0" autoFill="0" autoLine="0" autoPict="0">
                <anchor moveWithCells="1">
                  <from>
                    <xdr:col>1</xdr:col>
                    <xdr:colOff>50800</xdr:colOff>
                    <xdr:row>9</xdr:row>
                    <xdr:rowOff>0</xdr:rowOff>
                  </from>
                  <to>
                    <xdr:col>3</xdr:col>
                    <xdr:colOff>203200</xdr:colOff>
                    <xdr:row>10</xdr:row>
                    <xdr:rowOff>19050</xdr:rowOff>
                  </to>
                </anchor>
              </controlPr>
            </control>
          </mc:Choice>
        </mc:AlternateContent>
        <mc:AlternateContent xmlns:mc="http://schemas.openxmlformats.org/markup-compatibility/2006">
          <mc:Choice Requires="x14">
            <control shapeId="24589" r:id="rId10" name="Check Box 13">
              <controlPr defaultSize="0" autoFill="0" autoLine="0" autoPict="0">
                <anchor moveWithCells="1">
                  <from>
                    <xdr:col>1</xdr:col>
                    <xdr:colOff>50800</xdr:colOff>
                    <xdr:row>9</xdr:row>
                    <xdr:rowOff>0</xdr:rowOff>
                  </from>
                  <to>
                    <xdr:col>3</xdr:col>
                    <xdr:colOff>203200</xdr:colOff>
                    <xdr:row>10</xdr:row>
                    <xdr:rowOff>19050</xdr:rowOff>
                  </to>
                </anchor>
              </controlPr>
            </control>
          </mc:Choice>
        </mc:AlternateContent>
        <mc:AlternateContent xmlns:mc="http://schemas.openxmlformats.org/markup-compatibility/2006">
          <mc:Choice Requires="x14">
            <control shapeId="24590" r:id="rId11" name="Check Box 14">
              <controlPr defaultSize="0" autoFill="0" autoLine="0" autoPict="0">
                <anchor moveWithCells="1">
                  <from>
                    <xdr:col>1</xdr:col>
                    <xdr:colOff>50800</xdr:colOff>
                    <xdr:row>4</xdr:row>
                    <xdr:rowOff>19050</xdr:rowOff>
                  </from>
                  <to>
                    <xdr:col>3</xdr:col>
                    <xdr:colOff>260350</xdr:colOff>
                    <xdr:row>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M97"/>
  <sheetViews>
    <sheetView showGridLines="0" zoomScaleNormal="100" workbookViewId="0">
      <selection activeCell="G7" sqref="G7"/>
    </sheetView>
  </sheetViews>
  <sheetFormatPr defaultColWidth="8.7265625" defaultRowHeight="14.5" x14ac:dyDescent="0.35"/>
  <cols>
    <col min="1" max="1" width="3.453125" style="72" customWidth="1"/>
    <col min="2" max="2" width="3.7265625" style="72" customWidth="1"/>
    <col min="3" max="3" width="3.453125" style="72" customWidth="1"/>
    <col min="4" max="4" width="31.81640625" style="72" customWidth="1"/>
    <col min="5" max="5" width="19.7265625" style="72" customWidth="1"/>
    <col min="6" max="6" width="29.7265625" style="72" customWidth="1"/>
    <col min="7" max="7" width="24.26953125" style="72" customWidth="1"/>
    <col min="8" max="8" width="28.54296875" style="72" customWidth="1"/>
    <col min="9" max="9" width="49.26953125" style="72" bestFit="1" customWidth="1"/>
    <col min="10" max="16384" width="8.7265625" style="72"/>
  </cols>
  <sheetData>
    <row r="1" spans="1:13" ht="35.65" customHeight="1" thickBot="1" x14ac:dyDescent="0.4">
      <c r="A1" s="248" t="s">
        <v>290</v>
      </c>
      <c r="B1" s="249"/>
      <c r="C1" s="249"/>
      <c r="D1" s="249"/>
      <c r="E1" s="249"/>
      <c r="F1" s="249"/>
      <c r="G1" s="249"/>
      <c r="H1" s="250"/>
    </row>
    <row r="2" spans="1:13" x14ac:dyDescent="0.35">
      <c r="A2" s="6"/>
      <c r="B2" s="6"/>
      <c r="C2" s="6"/>
      <c r="D2" s="6"/>
      <c r="E2" s="6"/>
      <c r="F2" s="6"/>
      <c r="G2" s="6"/>
      <c r="H2" s="6"/>
    </row>
    <row r="3" spans="1:13" x14ac:dyDescent="0.35">
      <c r="A3" s="6" t="s">
        <v>116</v>
      </c>
      <c r="B3" s="6" t="s">
        <v>291</v>
      </c>
      <c r="C3" s="6"/>
      <c r="D3" s="6"/>
      <c r="E3" s="6"/>
      <c r="F3" s="6"/>
      <c r="G3" s="6"/>
      <c r="H3" s="6"/>
    </row>
    <row r="4" spans="1:13" x14ac:dyDescent="0.35">
      <c r="A4" s="6"/>
      <c r="B4" s="6"/>
      <c r="C4" s="6"/>
      <c r="D4" s="6"/>
      <c r="E4" s="6"/>
      <c r="F4" s="6"/>
      <c r="G4" s="6"/>
      <c r="H4" s="6"/>
    </row>
    <row r="5" spans="1:13" ht="16" x14ac:dyDescent="0.5">
      <c r="A5" s="6"/>
      <c r="B5" s="10" t="s">
        <v>118</v>
      </c>
      <c r="C5" s="281" t="s">
        <v>546</v>
      </c>
      <c r="D5" s="281"/>
      <c r="E5" s="281"/>
      <c r="F5" s="99"/>
      <c r="G5" s="6"/>
      <c r="H5" s="6"/>
    </row>
    <row r="6" spans="1:13" x14ac:dyDescent="0.35">
      <c r="A6" s="6"/>
      <c r="B6" s="6"/>
      <c r="C6" s="6"/>
      <c r="D6" s="6"/>
      <c r="E6" s="6"/>
      <c r="F6" s="6"/>
      <c r="G6" s="6"/>
      <c r="H6" s="6"/>
    </row>
    <row r="7" spans="1:13" ht="16" x14ac:dyDescent="0.35">
      <c r="A7" s="6"/>
      <c r="B7" s="10"/>
      <c r="C7" s="282" t="s">
        <v>547</v>
      </c>
      <c r="D7" s="282"/>
      <c r="E7" s="282"/>
      <c r="F7" s="282"/>
      <c r="G7" s="116"/>
      <c r="H7" s="6"/>
    </row>
    <row r="8" spans="1:13" x14ac:dyDescent="0.35">
      <c r="A8" s="6"/>
      <c r="B8" s="6"/>
      <c r="C8" s="6" t="s">
        <v>548</v>
      </c>
      <c r="D8" s="6"/>
      <c r="E8" s="6"/>
      <c r="F8" s="6"/>
      <c r="G8" s="6"/>
      <c r="H8" s="6"/>
      <c r="M8" s="100"/>
    </row>
    <row r="9" spans="1:13" x14ac:dyDescent="0.35">
      <c r="A9" s="6"/>
      <c r="B9" s="6"/>
      <c r="C9" s="6"/>
      <c r="D9" s="6"/>
      <c r="E9" s="6"/>
      <c r="F9" s="6"/>
      <c r="G9" s="6"/>
      <c r="H9" s="6"/>
      <c r="M9" s="100"/>
    </row>
    <row r="10" spans="1:13" ht="16" x14ac:dyDescent="0.5">
      <c r="A10" s="6"/>
      <c r="B10" s="10" t="s">
        <v>120</v>
      </c>
      <c r="C10" s="281" t="s">
        <v>292</v>
      </c>
      <c r="D10" s="281"/>
      <c r="E10" s="281"/>
      <c r="F10" s="99"/>
      <c r="G10" s="6"/>
      <c r="H10" s="6"/>
    </row>
    <row r="11" spans="1:13" x14ac:dyDescent="0.35">
      <c r="A11" s="6"/>
      <c r="B11" s="6"/>
      <c r="C11" s="6"/>
      <c r="D11" s="6"/>
      <c r="E11" s="6"/>
      <c r="F11" s="6"/>
      <c r="G11" s="6"/>
      <c r="H11" s="6"/>
    </row>
    <row r="12" spans="1:13" ht="16" x14ac:dyDescent="0.35">
      <c r="A12" s="6"/>
      <c r="B12" s="10"/>
      <c r="C12" s="282" t="s">
        <v>293</v>
      </c>
      <c r="D12" s="282"/>
      <c r="E12" s="282"/>
      <c r="F12" s="282"/>
      <c r="G12" s="116"/>
      <c r="H12" s="6"/>
    </row>
    <row r="13" spans="1:13" x14ac:dyDescent="0.35">
      <c r="A13" s="6"/>
      <c r="B13" s="6"/>
      <c r="C13" s="6" t="s">
        <v>294</v>
      </c>
      <c r="D13" s="6"/>
      <c r="E13" s="6"/>
      <c r="F13" s="6"/>
      <c r="G13" s="6"/>
      <c r="H13" s="6"/>
      <c r="M13" s="100"/>
    </row>
    <row r="14" spans="1:13" x14ac:dyDescent="0.35">
      <c r="A14" s="6"/>
      <c r="B14" s="6"/>
      <c r="C14" s="6"/>
      <c r="D14" s="6"/>
      <c r="E14" s="6"/>
      <c r="F14" s="6"/>
      <c r="G14" s="6"/>
      <c r="H14" s="6"/>
      <c r="M14" s="100"/>
    </row>
    <row r="15" spans="1:13" x14ac:dyDescent="0.35">
      <c r="A15" s="6"/>
      <c r="B15" s="6"/>
      <c r="C15" s="6" t="s">
        <v>295</v>
      </c>
      <c r="D15" s="6"/>
      <c r="E15" s="6"/>
      <c r="F15" s="6"/>
      <c r="G15" s="6"/>
      <c r="H15" s="6"/>
      <c r="M15" s="100"/>
    </row>
    <row r="16" spans="1:13" x14ac:dyDescent="0.35">
      <c r="A16" s="6"/>
      <c r="B16" s="6"/>
      <c r="C16" s="6"/>
      <c r="D16" s="136" t="s">
        <v>285</v>
      </c>
      <c r="E16" s="6"/>
      <c r="F16" s="6"/>
      <c r="G16" s="6"/>
      <c r="H16" s="6"/>
      <c r="M16" s="100"/>
    </row>
    <row r="17" spans="1:13" x14ac:dyDescent="0.35">
      <c r="A17" s="6"/>
      <c r="B17" s="6"/>
      <c r="C17" s="6"/>
      <c r="D17" s="6"/>
      <c r="E17" s="6"/>
      <c r="F17" s="6"/>
      <c r="G17" s="6"/>
      <c r="H17" s="6"/>
      <c r="M17" s="100"/>
    </row>
    <row r="18" spans="1:13" x14ac:dyDescent="0.35">
      <c r="A18" s="6"/>
      <c r="B18" s="6"/>
      <c r="C18" s="6" t="s">
        <v>425</v>
      </c>
      <c r="D18" s="6"/>
      <c r="E18" s="6"/>
      <c r="F18" s="6"/>
      <c r="G18" s="6"/>
      <c r="H18" s="6"/>
      <c r="M18" s="100"/>
    </row>
    <row r="19" spans="1:13" x14ac:dyDescent="0.35">
      <c r="A19" s="6"/>
      <c r="B19" s="6"/>
      <c r="C19" s="6"/>
      <c r="D19" s="6" t="s">
        <v>296</v>
      </c>
      <c r="E19" s="6"/>
      <c r="F19" s="6"/>
      <c r="G19" s="6"/>
      <c r="H19" s="6"/>
      <c r="M19" s="100"/>
    </row>
    <row r="20" spans="1:13" x14ac:dyDescent="0.35">
      <c r="A20" s="6"/>
      <c r="B20" s="6"/>
      <c r="C20" s="6"/>
      <c r="D20" s="136" t="s">
        <v>285</v>
      </c>
      <c r="E20" s="6"/>
      <c r="F20" s="6"/>
      <c r="G20" s="6"/>
      <c r="H20" s="6"/>
      <c r="M20" s="100"/>
    </row>
    <row r="21" spans="1:13" x14ac:dyDescent="0.35">
      <c r="A21" s="6"/>
      <c r="B21" s="6"/>
      <c r="C21" s="6"/>
      <c r="D21" s="101" t="s">
        <v>297</v>
      </c>
      <c r="E21" s="6"/>
      <c r="F21" s="6"/>
      <c r="G21" s="6"/>
      <c r="H21" s="6"/>
      <c r="M21" s="100"/>
    </row>
    <row r="22" spans="1:13" x14ac:dyDescent="0.35">
      <c r="A22" s="6"/>
      <c r="B22" s="6"/>
      <c r="C22" s="6"/>
      <c r="D22" s="136"/>
      <c r="E22" s="6"/>
      <c r="F22" s="6"/>
      <c r="G22" s="6"/>
      <c r="H22" s="6"/>
      <c r="M22" s="100"/>
    </row>
    <row r="23" spans="1:13" x14ac:dyDescent="0.35">
      <c r="A23" s="6"/>
      <c r="B23" s="6"/>
      <c r="C23" s="6"/>
      <c r="D23" s="5" t="s">
        <v>298</v>
      </c>
      <c r="E23" s="6"/>
      <c r="F23" s="6"/>
      <c r="G23" s="6"/>
      <c r="H23" s="6"/>
      <c r="M23" s="100"/>
    </row>
    <row r="24" spans="1:13" x14ac:dyDescent="0.35">
      <c r="A24" s="6"/>
      <c r="B24" s="6"/>
      <c r="C24" s="6"/>
      <c r="D24" s="136" t="s">
        <v>285</v>
      </c>
      <c r="E24" s="6"/>
      <c r="F24" s="6"/>
      <c r="G24" s="6"/>
      <c r="H24" s="6"/>
      <c r="M24" s="100"/>
    </row>
    <row r="25" spans="1:13" x14ac:dyDescent="0.35">
      <c r="A25" s="6"/>
      <c r="B25" s="6"/>
      <c r="C25" s="6"/>
      <c r="D25" s="102" t="s">
        <v>427</v>
      </c>
      <c r="E25" s="6"/>
      <c r="F25" s="6"/>
      <c r="G25" s="6"/>
      <c r="H25" s="6"/>
      <c r="M25" s="100"/>
    </row>
    <row r="26" spans="1:13" x14ac:dyDescent="0.35">
      <c r="A26" s="6"/>
      <c r="B26" s="6"/>
      <c r="C26" s="6"/>
      <c r="D26" s="136"/>
      <c r="E26" s="306" t="str">
        <f>IF(ISNA(VLOOKUP(D26,DS_ZCTAs_2022,1,FALSE)),"Invalid Entry - The ZCTA is not in the HUD "&amp;LEFT(Data2!$A$3,4)&amp;" database","The ZCTA is in the HUD "&amp;LEFT(Data2!$A$3,4)&amp;" database for "&amp;IFERROR(VLOOKUP(D26,DS_ZCTAs_2022,2,FALSE),"")&amp;" County, however it may apply to multiple MSA's or HMFA's")</f>
        <v>Invalid Entry - The ZCTA is not in the HUD 2022 database</v>
      </c>
      <c r="F26" s="306"/>
      <c r="G26" s="306"/>
      <c r="H26" s="306"/>
      <c r="M26" s="100"/>
    </row>
    <row r="27" spans="1:13" x14ac:dyDescent="0.35">
      <c r="A27" s="6"/>
      <c r="B27" s="6"/>
      <c r="C27" s="6"/>
      <c r="D27" s="137"/>
      <c r="E27" s="306" t="str">
        <f>IF(ISNA(VLOOKUP(D27,DS_ZCTAs_2022,1,FALSE)),"Invalid Entry - The ZCTA is not in the HUD "&amp;LEFT(Data2!$A$3,4)&amp;" database","The ZCTA is in the HUD "&amp;LEFT(Data2!$A$3,4)&amp;" database for "&amp;IFERROR(VLOOKUP(D27,DS_ZCTAs_2022,2,FALSE),"")&amp;" County, however it may apply to multiple MSA's or HMFA's")</f>
        <v>Invalid Entry - The ZCTA is not in the HUD 2022 database</v>
      </c>
      <c r="F27" s="306"/>
      <c r="G27" s="306"/>
      <c r="H27" s="306"/>
      <c r="M27" s="100"/>
    </row>
    <row r="28" spans="1:13" x14ac:dyDescent="0.35">
      <c r="A28" s="6"/>
      <c r="B28" s="6"/>
      <c r="C28" s="6"/>
      <c r="D28" s="137"/>
      <c r="E28" s="306" t="str">
        <f>IF(ISNA(VLOOKUP(D28,DS_ZCTAs_2022,1,FALSE)),"Invalid Entry - The ZCTA is not in the HUD "&amp;LEFT(Data2!$A$3,4)&amp;" database","The ZCTA is in the HUD "&amp;LEFT(Data2!$A$3,4)&amp;" database for "&amp;IFERROR(VLOOKUP(D28,DS_ZCTAs_2022,2,FALSE),"")&amp;" County, however it may apply to multiple MSA's or HMFA's")</f>
        <v>Invalid Entry - The ZCTA is not in the HUD 2022 database</v>
      </c>
      <c r="F28" s="306"/>
      <c r="G28" s="306"/>
      <c r="H28" s="306"/>
      <c r="M28" s="100"/>
    </row>
    <row r="29" spans="1:13" x14ac:dyDescent="0.35">
      <c r="A29" s="6"/>
      <c r="B29" s="6"/>
      <c r="C29" s="6"/>
      <c r="D29" s="103" t="s">
        <v>337</v>
      </c>
      <c r="E29" s="6"/>
      <c r="F29" s="6"/>
      <c r="G29" s="6"/>
      <c r="H29" s="6"/>
      <c r="M29" s="100"/>
    </row>
    <row r="30" spans="1:13" x14ac:dyDescent="0.35">
      <c r="A30" s="6"/>
      <c r="B30" s="6"/>
      <c r="C30" s="6"/>
      <c r="D30" s="6" t="s">
        <v>299</v>
      </c>
      <c r="E30" s="6"/>
      <c r="F30" s="6"/>
      <c r="G30" s="6"/>
      <c r="H30" s="6"/>
      <c r="M30" s="100"/>
    </row>
    <row r="31" spans="1:13" x14ac:dyDescent="0.35">
      <c r="A31" s="6"/>
      <c r="B31" s="6"/>
      <c r="C31" s="6"/>
      <c r="D31" s="136" t="s">
        <v>285</v>
      </c>
      <c r="E31" s="6"/>
      <c r="F31" s="6"/>
      <c r="G31" s="6"/>
      <c r="H31" s="6"/>
      <c r="M31" s="100"/>
    </row>
    <row r="32" spans="1:13" x14ac:dyDescent="0.35">
      <c r="A32" s="6"/>
      <c r="B32" s="6"/>
      <c r="C32" s="6"/>
      <c r="D32" s="102" t="s">
        <v>332</v>
      </c>
      <c r="E32" s="6"/>
      <c r="F32" s="6"/>
      <c r="G32" s="6"/>
      <c r="H32" s="6"/>
      <c r="M32" s="100"/>
    </row>
    <row r="33" spans="1:13" x14ac:dyDescent="0.35">
      <c r="A33" s="6"/>
      <c r="B33" s="6"/>
      <c r="C33" s="6"/>
      <c r="D33" s="136"/>
      <c r="E33" s="306" t="str">
        <f>IF(ISNA(VLOOKUP(D33,DS_NonMetroDDAs_2022,1,FALSE)),"Invalid Entry - The non-metropolitan DDA is not in the HUD "&amp;LEFT(Data2!$D$3,4)&amp;" database","The non-metropolitan DDA is in the HUD "&amp;LEFT(Data2!$D$3,4)&amp;" database")</f>
        <v>Invalid Entry - The non-metropolitan DDA is not in the HUD 2022 database</v>
      </c>
      <c r="F33" s="306"/>
      <c r="G33" s="306"/>
      <c r="H33" s="306"/>
      <c r="M33" s="100"/>
    </row>
    <row r="34" spans="1:13" x14ac:dyDescent="0.35">
      <c r="A34" s="6"/>
      <c r="B34" s="6"/>
      <c r="C34" s="6"/>
      <c r="D34" s="5" t="s">
        <v>300</v>
      </c>
      <c r="E34" s="6"/>
      <c r="F34" s="6"/>
      <c r="G34" s="6"/>
      <c r="H34" s="6"/>
      <c r="M34" s="100"/>
    </row>
    <row r="35" spans="1:13" x14ac:dyDescent="0.35">
      <c r="A35" s="6"/>
      <c r="B35" s="6"/>
      <c r="C35" s="6"/>
      <c r="D35" s="136" t="s">
        <v>285</v>
      </c>
      <c r="E35" s="6"/>
      <c r="F35" s="6"/>
      <c r="G35" s="6"/>
      <c r="H35" s="6"/>
      <c r="M35" s="100"/>
    </row>
    <row r="36" spans="1:13" x14ac:dyDescent="0.35">
      <c r="A36" s="6"/>
      <c r="B36" s="6"/>
      <c r="C36" s="6"/>
      <c r="D36" s="102" t="s">
        <v>341</v>
      </c>
      <c r="E36" s="6"/>
      <c r="F36" s="6"/>
      <c r="G36" s="6"/>
      <c r="H36" s="6"/>
      <c r="M36" s="100"/>
    </row>
    <row r="37" spans="1:13" x14ac:dyDescent="0.35">
      <c r="A37" s="6"/>
      <c r="B37" s="6"/>
      <c r="C37" s="6"/>
      <c r="D37" s="136" t="s">
        <v>285</v>
      </c>
      <c r="E37" s="6"/>
      <c r="F37" s="6"/>
      <c r="G37" s="6"/>
      <c r="H37" s="6"/>
      <c r="M37" s="100"/>
    </row>
    <row r="38" spans="1:13" x14ac:dyDescent="0.35">
      <c r="A38" s="6"/>
      <c r="B38" s="6"/>
      <c r="C38" s="6"/>
      <c r="D38" s="102" t="s">
        <v>426</v>
      </c>
      <c r="E38" s="6"/>
      <c r="F38" s="6"/>
      <c r="G38" s="6"/>
      <c r="H38" s="6"/>
      <c r="M38" s="100"/>
    </row>
    <row r="39" spans="1:13" x14ac:dyDescent="0.35">
      <c r="A39" s="6"/>
      <c r="B39" s="6"/>
      <c r="C39" s="6"/>
      <c r="D39" s="283"/>
      <c r="E39" s="306" t="str">
        <f>IF(AND(D35="Yes",D37="Metro",(NOT(ISNA(VLOOKUP(D39,DS_QCTs_2022,1,FALSE))))),"The QCT is in the HUD "&amp;LEFT(Data2!$F$3,4)&amp;" database for "&amp;IFERROR(VLOOKUP(D39,DS_QCTs_2022,2,FALSE),"")&amp;" County","Invalid Entry - The QCT is not in the HUD "&amp;LEFT(Data2!$F$3,4)&amp;" database")</f>
        <v>Invalid Entry - The QCT is not in the HUD 2022 database</v>
      </c>
      <c r="F39" s="306"/>
      <c r="G39" s="306"/>
      <c r="H39" s="306"/>
      <c r="M39" s="100"/>
    </row>
    <row r="40" spans="1:13" x14ac:dyDescent="0.35">
      <c r="A40" s="6"/>
      <c r="B40" s="6"/>
      <c r="C40" s="6"/>
      <c r="D40" s="247"/>
      <c r="E40" s="306" t="str">
        <f>IF(AND(D35="Yes",D37="Non-Metro",(NOT(ISNA(VLOOKUP(D39,DS_NonMetroQCTs_2022,1,FALSE))))),"The QCT is in the HUD "&amp;LEFT(Data2!$I$3,4)&amp;" database for "&amp;IFERROR(VLOOKUP(D39,DS_NonMetroQCTs_2022,2,FALSE),"")&amp;" County","Invalid Entry - The QCT is not in the HUD "&amp;LEFT(Data2!$I$3,4)&amp;" database")</f>
        <v>Invalid Entry - The QCT is not in the HUD 2022 database</v>
      </c>
      <c r="F40" s="306"/>
      <c r="G40" s="306"/>
      <c r="H40" s="306"/>
      <c r="M40" s="100"/>
    </row>
    <row r="41" spans="1:13" hidden="1" x14ac:dyDescent="0.35">
      <c r="A41" s="6"/>
      <c r="B41" s="6"/>
      <c r="C41" s="6"/>
      <c r="D41" s="5" t="s">
        <v>301</v>
      </c>
      <c r="E41" s="6"/>
      <c r="F41" s="6"/>
      <c r="G41" s="6"/>
      <c r="H41" s="6"/>
      <c r="M41" s="100"/>
    </row>
    <row r="42" spans="1:13" hidden="1" x14ac:dyDescent="0.35">
      <c r="A42" s="6"/>
      <c r="B42" s="6"/>
      <c r="C42" s="6"/>
      <c r="D42" s="136" t="s">
        <v>285</v>
      </c>
      <c r="E42" s="6"/>
      <c r="F42" s="6"/>
      <c r="G42" s="6"/>
      <c r="H42" s="6"/>
      <c r="M42" s="100"/>
    </row>
    <row r="43" spans="1:13" hidden="1" x14ac:dyDescent="0.35">
      <c r="A43" s="6"/>
      <c r="B43" s="6"/>
      <c r="C43" s="6"/>
      <c r="D43" s="102" t="s">
        <v>302</v>
      </c>
      <c r="E43" s="6"/>
      <c r="F43" s="6"/>
      <c r="G43" s="6"/>
      <c r="H43" s="6"/>
      <c r="M43" s="100"/>
    </row>
    <row r="44" spans="1:13" hidden="1" x14ac:dyDescent="0.35">
      <c r="A44" s="6"/>
      <c r="B44" s="6"/>
      <c r="C44" s="6"/>
      <c r="D44" s="136"/>
      <c r="E44" s="306" t="str">
        <f>IF(ISNA(VLOOKUP(D44,DS_GAOs_effective2.1.21,1,FALSE)),"Invalid Entry - The GAO is not in the FHFC "&amp;Data2!$L$3&amp;" database","The GAO is in the FHFC "&amp;Data2!$L$3&amp;" database")</f>
        <v>Invalid Entry - The GAO is not in the FHFC GAO's effective 2/1/21 database</v>
      </c>
      <c r="F44" s="306"/>
      <c r="G44" s="306"/>
      <c r="H44" s="306"/>
      <c r="M44" s="100"/>
    </row>
    <row r="45" spans="1:13" hidden="1" x14ac:dyDescent="0.35">
      <c r="A45" s="6"/>
      <c r="B45" s="6"/>
      <c r="C45" s="6"/>
      <c r="D45" s="137"/>
      <c r="E45" s="306" t="str">
        <f>IF(ISNA(VLOOKUP(D45,DS_GAOs_effective2.1.21,1,FALSE)),"Invalid Entry - The GAO is not in the FHFC "&amp;Data2!$L$3&amp;" database","The GAO is in the FHFC "&amp;Data2!$L$3&amp;" database")</f>
        <v>Invalid Entry - The GAO is not in the FHFC GAO's effective 2/1/21 database</v>
      </c>
      <c r="F45" s="306"/>
      <c r="G45" s="306"/>
      <c r="H45" s="306"/>
      <c r="M45" s="100"/>
    </row>
    <row r="46" spans="1:13" hidden="1" x14ac:dyDescent="0.35">
      <c r="A46" s="6"/>
      <c r="B46" s="6"/>
      <c r="C46" s="104"/>
      <c r="D46" s="137"/>
      <c r="E46" s="306" t="str">
        <f>IF(ISNA(VLOOKUP(D46,DS_GAOs_effective2.1.21,1,FALSE)),"Invalid Entry - The GAO is not in the FHFC "&amp;Data2!$L$3&amp;" database","The GAO is in the FHFC "&amp;Data2!$L$3&amp;" database")</f>
        <v>Invalid Entry - The GAO is not in the FHFC GAO's effective 2/1/21 database</v>
      </c>
      <c r="F46" s="306"/>
      <c r="G46" s="306"/>
      <c r="H46" s="306"/>
      <c r="M46" s="100"/>
    </row>
    <row r="47" spans="1:13" hidden="1" x14ac:dyDescent="0.35">
      <c r="A47" s="6"/>
      <c r="B47" s="6"/>
      <c r="C47" s="6"/>
      <c r="D47" s="104" t="s">
        <v>303</v>
      </c>
      <c r="E47" s="6"/>
      <c r="F47" s="6"/>
      <c r="G47" s="6"/>
      <c r="H47" s="6"/>
      <c r="M47" s="100"/>
    </row>
    <row r="48" spans="1:13" hidden="1" x14ac:dyDescent="0.35">
      <c r="A48" s="6"/>
      <c r="B48" s="6"/>
      <c r="C48" s="6"/>
      <c r="D48" s="104" t="s">
        <v>428</v>
      </c>
      <c r="E48" s="6"/>
      <c r="F48" s="6"/>
      <c r="G48" s="6"/>
      <c r="H48" s="6"/>
      <c r="M48" s="100"/>
    </row>
    <row r="49" spans="1:13" hidden="1" x14ac:dyDescent="0.35">
      <c r="A49" s="6"/>
      <c r="B49" s="6"/>
      <c r="C49" s="104"/>
      <c r="D49" s="6"/>
      <c r="E49" s="6"/>
      <c r="F49" s="6"/>
      <c r="G49" s="6"/>
      <c r="H49" s="6"/>
      <c r="M49" s="100"/>
    </row>
    <row r="50" spans="1:13" hidden="1" x14ac:dyDescent="0.35">
      <c r="A50" s="6"/>
      <c r="B50" s="6"/>
      <c r="C50" s="6" t="s">
        <v>304</v>
      </c>
      <c r="D50" s="6"/>
      <c r="E50" s="6"/>
      <c r="F50" s="6"/>
      <c r="G50" s="6"/>
      <c r="H50" s="6"/>
      <c r="M50" s="100"/>
    </row>
    <row r="51" spans="1:13" hidden="1" x14ac:dyDescent="0.35">
      <c r="A51" s="6"/>
      <c r="B51" s="6"/>
      <c r="C51" s="6"/>
      <c r="D51" s="9" t="s">
        <v>348</v>
      </c>
      <c r="E51" s="6"/>
      <c r="F51" s="6"/>
      <c r="G51" s="6"/>
      <c r="H51" s="6"/>
      <c r="M51" s="100"/>
    </row>
    <row r="52" spans="1:13" hidden="1" x14ac:dyDescent="0.35">
      <c r="A52" s="6"/>
      <c r="B52" s="6"/>
      <c r="C52" s="6"/>
      <c r="D52" s="136" t="s">
        <v>285</v>
      </c>
      <c r="E52" s="257" t="str">
        <f>IF(AND(D52="Yes",'General Information'!D10="Family"),"","Invalid Entry - only applicants who select the Family demographic are eligible for this funding goal")</f>
        <v>Invalid Entry - only applicants who select the Family demographic are eligible for this funding goal</v>
      </c>
      <c r="F52" s="257"/>
      <c r="G52" s="257"/>
      <c r="H52" s="257"/>
      <c r="M52" s="100"/>
    </row>
    <row r="53" spans="1:13" hidden="1" x14ac:dyDescent="0.35">
      <c r="A53" s="6"/>
      <c r="B53" s="6"/>
      <c r="C53" s="6"/>
      <c r="D53" s="252" t="s">
        <v>305</v>
      </c>
      <c r="E53" s="252"/>
      <c r="F53" s="252"/>
      <c r="G53" s="252"/>
      <c r="H53" s="252"/>
      <c r="M53" s="100"/>
    </row>
    <row r="54" spans="1:13" hidden="1" x14ac:dyDescent="0.35">
      <c r="A54" s="6"/>
      <c r="B54" s="6"/>
      <c r="C54" s="6"/>
      <c r="D54" s="136" t="s">
        <v>285</v>
      </c>
      <c r="E54" s="306" t="str">
        <f>IF(AND(D52="yes",D54="&lt;select from menu&gt;"),"Please indicate which of the criteria has been met","")</f>
        <v/>
      </c>
      <c r="F54" s="306"/>
      <c r="G54" s="306"/>
      <c r="H54" s="306"/>
    </row>
    <row r="55" spans="1:13" hidden="1" x14ac:dyDescent="0.35">
      <c r="A55" s="6"/>
      <c r="B55" s="6"/>
      <c r="C55" s="6"/>
      <c r="D55" s="105"/>
      <c r="E55" s="6"/>
      <c r="F55" s="6"/>
      <c r="G55" s="6"/>
      <c r="H55" s="6"/>
    </row>
    <row r="56" spans="1:13" x14ac:dyDescent="0.35">
      <c r="A56" s="6"/>
      <c r="B56" s="6"/>
      <c r="C56" s="6" t="s">
        <v>306</v>
      </c>
      <c r="D56" s="105"/>
      <c r="E56" s="6"/>
      <c r="F56" s="6"/>
      <c r="G56" s="6"/>
      <c r="H56" s="6"/>
    </row>
    <row r="57" spans="1:13" x14ac:dyDescent="0.35">
      <c r="A57" s="6"/>
      <c r="B57" s="6"/>
      <c r="C57" s="6"/>
      <c r="D57" s="105"/>
      <c r="E57" s="6"/>
      <c r="F57" s="6"/>
      <c r="G57" s="6"/>
      <c r="H57" s="6"/>
    </row>
    <row r="58" spans="1:13" x14ac:dyDescent="0.35">
      <c r="A58" s="6"/>
      <c r="B58" s="10" t="s">
        <v>122</v>
      </c>
      <c r="C58" s="6" t="s">
        <v>307</v>
      </c>
      <c r="D58" s="105"/>
      <c r="E58" s="6"/>
      <c r="F58" s="6"/>
      <c r="G58" s="6"/>
      <c r="H58" s="6"/>
    </row>
    <row r="59" spans="1:13" x14ac:dyDescent="0.35">
      <c r="A59" s="6"/>
      <c r="B59" s="6"/>
      <c r="C59" s="6" t="s">
        <v>308</v>
      </c>
      <c r="D59" s="9" t="s">
        <v>309</v>
      </c>
      <c r="E59" s="6"/>
      <c r="F59" s="6"/>
      <c r="G59" s="6"/>
      <c r="H59" s="6"/>
    </row>
    <row r="60" spans="1:13" x14ac:dyDescent="0.35">
      <c r="A60" s="6"/>
      <c r="B60" s="6"/>
      <c r="C60" s="6"/>
      <c r="D60" s="105"/>
      <c r="E60" s="6"/>
      <c r="F60" s="6"/>
      <c r="G60" s="6"/>
      <c r="H60" s="6"/>
    </row>
    <row r="61" spans="1:13" x14ac:dyDescent="0.35">
      <c r="A61" s="6"/>
      <c r="B61" s="6"/>
      <c r="C61" s="6"/>
      <c r="D61" s="106" t="s">
        <v>310</v>
      </c>
      <c r="E61" s="157"/>
      <c r="F61" s="107"/>
      <c r="G61" s="6"/>
      <c r="H61" s="6"/>
    </row>
    <row r="62" spans="1:13" x14ac:dyDescent="0.35">
      <c r="A62" s="6"/>
      <c r="B62" s="6"/>
      <c r="C62" s="6"/>
      <c r="D62" s="106" t="s">
        <v>311</v>
      </c>
      <c r="E62" s="181"/>
      <c r="F62" s="108"/>
      <c r="G62" s="6"/>
      <c r="H62" s="6"/>
    </row>
    <row r="63" spans="1:13" x14ac:dyDescent="0.35">
      <c r="A63" s="6"/>
      <c r="B63" s="6"/>
      <c r="C63" s="6"/>
      <c r="D63" s="105"/>
      <c r="E63" s="6"/>
      <c r="F63" s="6"/>
      <c r="G63" s="6"/>
      <c r="H63" s="6"/>
    </row>
    <row r="64" spans="1:13" ht="21" customHeight="1" x14ac:dyDescent="0.35">
      <c r="A64" s="6"/>
      <c r="B64" s="6"/>
      <c r="C64" s="9" t="s">
        <v>191</v>
      </c>
      <c r="D64" s="252" t="s">
        <v>312</v>
      </c>
      <c r="E64" s="252"/>
      <c r="F64" s="252"/>
      <c r="G64" s="252"/>
      <c r="H64" s="252"/>
    </row>
    <row r="65" spans="1:10" x14ac:dyDescent="0.35">
      <c r="A65" s="6"/>
      <c r="B65" s="6"/>
      <c r="C65" s="6"/>
      <c r="D65" s="105"/>
      <c r="E65" s="6"/>
      <c r="F65" s="6"/>
      <c r="G65" s="6"/>
      <c r="H65" s="6"/>
    </row>
    <row r="66" spans="1:10" ht="15.4" customHeight="1" x14ac:dyDescent="0.35">
      <c r="A66" s="6"/>
      <c r="B66" s="6"/>
      <c r="C66" s="6"/>
      <c r="D66" s="109" t="s">
        <v>313</v>
      </c>
      <c r="E66" s="109" t="s">
        <v>314</v>
      </c>
      <c r="F66" s="109" t="s">
        <v>315</v>
      </c>
      <c r="G66" s="6"/>
      <c r="H66" s="6"/>
    </row>
    <row r="67" spans="1:10" x14ac:dyDescent="0.35">
      <c r="A67" s="6"/>
      <c r="B67" s="6"/>
      <c r="C67" s="6"/>
      <c r="D67" s="110" t="s">
        <v>316</v>
      </c>
      <c r="E67" s="82"/>
      <c r="F67" s="111"/>
      <c r="G67" s="6"/>
      <c r="H67" s="6"/>
    </row>
    <row r="68" spans="1:10" x14ac:dyDescent="0.35">
      <c r="A68" s="6"/>
      <c r="B68" s="6"/>
      <c r="C68" s="6"/>
      <c r="D68" s="110" t="s">
        <v>317</v>
      </c>
      <c r="E68" s="82"/>
      <c r="F68" s="111"/>
      <c r="G68" s="6"/>
      <c r="H68" s="6"/>
    </row>
    <row r="69" spans="1:10" x14ac:dyDescent="0.35">
      <c r="A69" s="6"/>
      <c r="B69" s="6"/>
      <c r="C69" s="6"/>
      <c r="D69" s="110" t="s">
        <v>318</v>
      </c>
      <c r="E69" s="82"/>
      <c r="F69" s="111"/>
      <c r="G69" s="6"/>
      <c r="H69" s="6"/>
    </row>
    <row r="70" spans="1:10" x14ac:dyDescent="0.35">
      <c r="A70" s="6"/>
      <c r="B70" s="6"/>
      <c r="C70" s="6"/>
      <c r="D70" s="110" t="s">
        <v>319</v>
      </c>
      <c r="E70" s="82"/>
      <c r="F70" s="111"/>
      <c r="G70" s="6"/>
      <c r="H70" s="6"/>
      <c r="I70" s="112"/>
    </row>
    <row r="71" spans="1:10" x14ac:dyDescent="0.35">
      <c r="A71" s="6"/>
      <c r="B71" s="6"/>
      <c r="C71" s="6"/>
      <c r="D71" s="106"/>
      <c r="E71" s="105"/>
      <c r="F71" s="105"/>
      <c r="G71" s="6"/>
      <c r="H71" s="6"/>
      <c r="I71" s="112"/>
    </row>
    <row r="72" spans="1:10" x14ac:dyDescent="0.35">
      <c r="A72" s="6" t="s">
        <v>126</v>
      </c>
      <c r="B72" s="6" t="s">
        <v>320</v>
      </c>
      <c r="C72" s="6"/>
      <c r="D72" s="106"/>
      <c r="E72" s="105"/>
      <c r="F72" s="105"/>
      <c r="G72" s="6"/>
      <c r="H72" s="6"/>
      <c r="I72" s="112"/>
    </row>
    <row r="73" spans="1:10" ht="32.65" hidden="1" customHeight="1" x14ac:dyDescent="0.35">
      <c r="A73" s="6"/>
      <c r="B73" s="11" t="s">
        <v>118</v>
      </c>
      <c r="C73" s="252" t="s">
        <v>321</v>
      </c>
      <c r="D73" s="252"/>
      <c r="E73" s="252"/>
      <c r="F73" s="252"/>
      <c r="G73" s="252"/>
      <c r="H73" s="252"/>
      <c r="I73" s="113"/>
    </row>
    <row r="74" spans="1:10" hidden="1" x14ac:dyDescent="0.35">
      <c r="A74" s="6"/>
      <c r="B74" s="5"/>
      <c r="C74" s="114"/>
      <c r="D74" s="19"/>
      <c r="E74" s="105"/>
      <c r="F74" s="105"/>
      <c r="G74" s="6"/>
      <c r="H74" s="6"/>
      <c r="I74" s="113" t="b">
        <v>0</v>
      </c>
    </row>
    <row r="75" spans="1:10" hidden="1" x14ac:dyDescent="0.35">
      <c r="A75" s="6"/>
      <c r="B75" s="5"/>
      <c r="C75" s="114"/>
      <c r="D75" s="19"/>
      <c r="E75" s="105"/>
      <c r="F75" s="105"/>
      <c r="G75" s="6"/>
      <c r="H75" s="6"/>
      <c r="I75" s="113" t="b">
        <v>0</v>
      </c>
    </row>
    <row r="76" spans="1:10" hidden="1" x14ac:dyDescent="0.35">
      <c r="A76" s="6"/>
      <c r="B76" s="6"/>
      <c r="C76" s="6"/>
      <c r="D76" s="106"/>
      <c r="E76" s="105"/>
      <c r="F76" s="105"/>
      <c r="G76" s="6"/>
      <c r="H76" s="6"/>
      <c r="I76" s="113"/>
    </row>
    <row r="77" spans="1:10" hidden="1" x14ac:dyDescent="0.35">
      <c r="A77" s="6"/>
      <c r="B77" s="10" t="s">
        <v>120</v>
      </c>
      <c r="C77" s="6" t="s">
        <v>322</v>
      </c>
      <c r="D77" s="106"/>
      <c r="E77" s="105"/>
      <c r="F77" s="105"/>
      <c r="G77" s="6"/>
      <c r="H77" s="6"/>
      <c r="I77" s="113"/>
    </row>
    <row r="78" spans="1:10" ht="13.15" customHeight="1" x14ac:dyDescent="0.35">
      <c r="A78" s="6"/>
      <c r="B78" s="6"/>
      <c r="C78" s="252" t="s">
        <v>323</v>
      </c>
      <c r="D78" s="252"/>
      <c r="E78" s="252"/>
      <c r="F78" s="252"/>
      <c r="G78" s="252"/>
      <c r="H78" s="252"/>
    </row>
    <row r="79" spans="1:10" x14ac:dyDescent="0.35">
      <c r="A79" s="6"/>
      <c r="B79" s="6"/>
      <c r="C79" s="6"/>
      <c r="D79" s="106"/>
      <c r="E79" s="105"/>
      <c r="F79" s="105"/>
      <c r="G79" s="226" t="s">
        <v>485</v>
      </c>
      <c r="H79" s="6"/>
    </row>
    <row r="80" spans="1:10" x14ac:dyDescent="0.35">
      <c r="A80" s="6"/>
      <c r="B80" s="6"/>
      <c r="C80" s="6"/>
      <c r="D80" s="6"/>
      <c r="E80" s="6"/>
      <c r="F80" s="6"/>
      <c r="G80" s="6"/>
      <c r="H80" s="6"/>
      <c r="I80" s="6"/>
      <c r="J80" s="6"/>
    </row>
    <row r="81" spans="1:8" hidden="1" x14ac:dyDescent="0.35">
      <c r="A81" s="6" t="s">
        <v>171</v>
      </c>
      <c r="B81" s="6" t="s">
        <v>324</v>
      </c>
      <c r="C81" s="6"/>
      <c r="D81" s="6"/>
      <c r="E81" s="6"/>
      <c r="F81" s="6"/>
      <c r="G81" s="6"/>
      <c r="H81" s="6"/>
    </row>
    <row r="82" spans="1:8" hidden="1" x14ac:dyDescent="0.35">
      <c r="A82" s="6"/>
      <c r="B82" s="9" t="s">
        <v>325</v>
      </c>
      <c r="C82" s="6"/>
      <c r="D82" s="6"/>
      <c r="E82" s="6"/>
      <c r="F82" s="6"/>
      <c r="G82" s="6"/>
      <c r="H82" s="6"/>
    </row>
    <row r="83" spans="1:8" hidden="1" x14ac:dyDescent="0.35">
      <c r="A83" s="6"/>
      <c r="B83" s="115"/>
      <c r="C83" s="6"/>
      <c r="D83" s="192" t="s">
        <v>285</v>
      </c>
      <c r="E83" s="5"/>
      <c r="F83" s="6"/>
      <c r="G83" s="6"/>
      <c r="H83" s="6"/>
    </row>
    <row r="84" spans="1:8" x14ac:dyDescent="0.35">
      <c r="A84" s="6"/>
      <c r="B84" s="6"/>
      <c r="C84" s="6"/>
      <c r="D84" s="6"/>
      <c r="E84" s="6"/>
      <c r="F84" s="6"/>
      <c r="G84" s="6"/>
      <c r="H84" s="6"/>
    </row>
    <row r="85" spans="1:8" x14ac:dyDescent="0.35">
      <c r="A85" s="6" t="s">
        <v>171</v>
      </c>
      <c r="B85" s="9" t="s">
        <v>326</v>
      </c>
      <c r="C85" s="6"/>
      <c r="D85" s="6"/>
      <c r="E85" s="6"/>
      <c r="F85" s="6"/>
      <c r="G85" s="6"/>
      <c r="H85" s="6"/>
    </row>
    <row r="86" spans="1:8" x14ac:dyDescent="0.35">
      <c r="A86" s="6"/>
      <c r="B86" s="9"/>
      <c r="C86" s="6"/>
      <c r="D86" s="6"/>
      <c r="E86" s="6"/>
      <c r="F86" s="6"/>
      <c r="G86" s="6"/>
      <c r="H86" s="6"/>
    </row>
    <row r="87" spans="1:8" ht="14.5" customHeight="1" x14ac:dyDescent="0.35">
      <c r="A87" s="6"/>
      <c r="B87" s="100" t="s">
        <v>118</v>
      </c>
      <c r="C87" s="252" t="s">
        <v>549</v>
      </c>
      <c r="D87" s="252"/>
      <c r="E87" s="252"/>
      <c r="F87" s="252"/>
      <c r="G87" s="252"/>
      <c r="H87" s="6"/>
    </row>
    <row r="88" spans="1:8" x14ac:dyDescent="0.35">
      <c r="A88" s="6"/>
      <c r="B88" s="228"/>
      <c r="C88" s="252"/>
      <c r="D88" s="252"/>
      <c r="E88" s="252"/>
      <c r="F88" s="252"/>
      <c r="G88" s="252"/>
      <c r="H88" s="6"/>
    </row>
    <row r="89" spans="1:8" x14ac:dyDescent="0.35">
      <c r="A89" s="6"/>
      <c r="B89" s="115"/>
      <c r="C89" s="6"/>
      <c r="D89" s="192" t="s">
        <v>285</v>
      </c>
      <c r="E89" s="6"/>
      <c r="F89" s="6"/>
      <c r="G89" s="6"/>
      <c r="H89" s="6"/>
    </row>
    <row r="90" spans="1:8" x14ac:dyDescent="0.35">
      <c r="A90" s="6"/>
      <c r="B90" s="115"/>
      <c r="C90" s="6"/>
      <c r="D90" s="232"/>
      <c r="E90" s="6"/>
      <c r="F90" s="6"/>
      <c r="G90" s="6"/>
      <c r="H90" s="6"/>
    </row>
    <row r="91" spans="1:8" x14ac:dyDescent="0.35">
      <c r="A91" s="6"/>
      <c r="B91" s="115"/>
      <c r="C91" s="6"/>
      <c r="D91" s="232"/>
      <c r="E91" s="6"/>
      <c r="F91" s="6"/>
      <c r="G91" s="6"/>
      <c r="H91" s="6"/>
    </row>
    <row r="92" spans="1:8" x14ac:dyDescent="0.35">
      <c r="A92" s="6"/>
      <c r="B92" s="100" t="s">
        <v>120</v>
      </c>
      <c r="D92" s="279" t="s">
        <v>550</v>
      </c>
      <c r="E92" s="279"/>
      <c r="F92" s="279"/>
      <c r="G92" s="279"/>
      <c r="H92" s="6"/>
    </row>
    <row r="93" spans="1:8" x14ac:dyDescent="0.35">
      <c r="A93" s="6"/>
      <c r="B93" s="100"/>
      <c r="D93" s="279"/>
      <c r="E93" s="279"/>
      <c r="F93" s="279"/>
      <c r="G93" s="279"/>
      <c r="H93" s="6"/>
    </row>
    <row r="94" spans="1:8" x14ac:dyDescent="0.35">
      <c r="A94" s="6"/>
      <c r="B94" s="115"/>
      <c r="C94" s="6"/>
      <c r="D94" s="227" t="s">
        <v>285</v>
      </c>
      <c r="G94" s="6"/>
      <c r="H94" s="6"/>
    </row>
    <row r="95" spans="1:8" x14ac:dyDescent="0.35">
      <c r="A95" s="6"/>
      <c r="B95" s="6"/>
      <c r="C95" s="6"/>
      <c r="D95" s="6"/>
      <c r="E95" s="6"/>
      <c r="F95" s="6"/>
      <c r="G95" s="6"/>
      <c r="H95" s="6"/>
    </row>
    <row r="96" spans="1:8" x14ac:dyDescent="0.35">
      <c r="A96" s="6"/>
      <c r="B96" s="6"/>
      <c r="D96" s="9" t="s">
        <v>327</v>
      </c>
      <c r="E96" s="6"/>
      <c r="F96" s="6"/>
      <c r="G96" s="6"/>
      <c r="H96" s="6"/>
    </row>
    <row r="97" spans="4:6" x14ac:dyDescent="0.35">
      <c r="D97" s="247"/>
      <c r="E97" s="247"/>
      <c r="F97" s="247"/>
    </row>
  </sheetData>
  <sheetProtection algorithmName="SHA-512" hashValue="ogXVS8+vUdgwGqagZMSyhw1MmwsSplAUGvPLBQOxlVYPk6nu0no22zNf4nBzmXkzGJLD3DNtdZh+098Cd6VJYg==" saltValue="QmcArBT4B2PwHeywGR1dfw==" spinCount="100000" sheet="1" selectLockedCells="1"/>
  <mergeCells count="24">
    <mergeCell ref="D39:D40"/>
    <mergeCell ref="E39:H39"/>
    <mergeCell ref="E40:H40"/>
    <mergeCell ref="E33:H33"/>
    <mergeCell ref="E44:H44"/>
    <mergeCell ref="E45:H45"/>
    <mergeCell ref="E46:H46"/>
    <mergeCell ref="E52:H52"/>
    <mergeCell ref="D97:F97"/>
    <mergeCell ref="D53:H53"/>
    <mergeCell ref="D64:H64"/>
    <mergeCell ref="C73:H73"/>
    <mergeCell ref="C78:H78"/>
    <mergeCell ref="E54:H54"/>
    <mergeCell ref="C87:G88"/>
    <mergeCell ref="D92:G93"/>
    <mergeCell ref="E26:H26"/>
    <mergeCell ref="E27:H27"/>
    <mergeCell ref="E28:H28"/>
    <mergeCell ref="A1:H1"/>
    <mergeCell ref="C10:E10"/>
    <mergeCell ref="C12:F12"/>
    <mergeCell ref="C5:E5"/>
    <mergeCell ref="C7:F7"/>
  </mergeCells>
  <conditionalFormatting sqref="E26:E28">
    <cfRule type="cellIs" dxfId="35" priority="39" operator="equal">
      <formula>"Invalid Entry - The ZCTA is not in the HUD 2022 database"</formula>
    </cfRule>
  </conditionalFormatting>
  <conditionalFormatting sqref="E28:H28">
    <cfRule type="expression" dxfId="34" priority="38" stopIfTrue="1">
      <formula>$D$28=""</formula>
    </cfRule>
  </conditionalFormatting>
  <conditionalFormatting sqref="E27:H27">
    <cfRule type="expression" dxfId="33" priority="35" stopIfTrue="1">
      <formula>$D$27=""</formula>
    </cfRule>
  </conditionalFormatting>
  <conditionalFormatting sqref="E26:H26">
    <cfRule type="expression" dxfId="32" priority="14" stopIfTrue="1">
      <formula>$D$26=""</formula>
    </cfRule>
  </conditionalFormatting>
  <conditionalFormatting sqref="E33:H33">
    <cfRule type="expression" dxfId="31" priority="13" stopIfTrue="1">
      <formula>$D$33=""</formula>
    </cfRule>
    <cfRule type="cellIs" dxfId="30" priority="33" operator="equal">
      <formula>"Invalid Entry - The non-metropolitan DDA is not in the HUD 2022 database"</formula>
    </cfRule>
    <cfRule type="expression" dxfId="29" priority="34">
      <formula>NOT(ISBLANK($D$33))</formula>
    </cfRule>
  </conditionalFormatting>
  <conditionalFormatting sqref="E44:H46">
    <cfRule type="cellIs" dxfId="28" priority="31" operator="equal">
      <formula>"Invalid Entry - The GAO is not in the FHFC GAO's effective 2/1/21 database"</formula>
    </cfRule>
    <cfRule type="expression" dxfId="27" priority="32">
      <formula>NOT(ISBLANK($D$44:$D$46))</formula>
    </cfRule>
  </conditionalFormatting>
  <conditionalFormatting sqref="E44:H44">
    <cfRule type="expression" dxfId="26" priority="12" stopIfTrue="1">
      <formula>$D$44=""</formula>
    </cfRule>
  </conditionalFormatting>
  <conditionalFormatting sqref="E45:H45">
    <cfRule type="expression" dxfId="25" priority="29" stopIfTrue="1">
      <formula>$D$45=""</formula>
    </cfRule>
  </conditionalFormatting>
  <conditionalFormatting sqref="E46:H46">
    <cfRule type="expression" dxfId="24" priority="30" stopIfTrue="1">
      <formula>$D$46=""</formula>
    </cfRule>
  </conditionalFormatting>
  <conditionalFormatting sqref="E52:H52">
    <cfRule type="expression" dxfId="23" priority="11" stopIfTrue="1">
      <formula>$D$52="&lt;select from menu&gt;"</formula>
    </cfRule>
    <cfRule type="expression" dxfId="22" priority="24" stopIfTrue="1">
      <formula>$D$52="No"</formula>
    </cfRule>
    <cfRule type="cellIs" dxfId="21" priority="25" operator="equal">
      <formula>"Invalid Entry - only applicants who select the Family demographic are eligible for this funding goal"</formula>
    </cfRule>
  </conditionalFormatting>
  <conditionalFormatting sqref="E54:H54">
    <cfRule type="cellIs" dxfId="20" priority="10" operator="equal">
      <formula>"Please indicate which of the criteria has been met"</formula>
    </cfRule>
  </conditionalFormatting>
  <conditionalFormatting sqref="E39:H39">
    <cfRule type="expression" dxfId="19" priority="16" stopIfTrue="1">
      <formula>$D$39=""</formula>
    </cfRule>
    <cfRule type="expression" dxfId="18" priority="20" stopIfTrue="1">
      <formula>$D$37="Non-Metro"</formula>
    </cfRule>
    <cfRule type="expression" dxfId="17" priority="21">
      <formula>$E$39="Invalid Entry - The QCT is not in the HUD 2022 database"</formula>
    </cfRule>
  </conditionalFormatting>
  <conditionalFormatting sqref="E40:H40">
    <cfRule type="expression" dxfId="16" priority="17" stopIfTrue="1">
      <formula>$D$39=""</formula>
    </cfRule>
    <cfRule type="expression" dxfId="15" priority="18" stopIfTrue="1">
      <formula>$D$37="Metro"</formula>
    </cfRule>
    <cfRule type="expression" dxfId="14" priority="19">
      <formula>$E$40="Invalid Entry - The QCT is not in the HUD 2022 database"</formula>
    </cfRule>
  </conditionalFormatting>
  <conditionalFormatting sqref="E39:H40">
    <cfRule type="expression" dxfId="13" priority="22">
      <formula>NOT(ISBLANK($D$39))</formula>
    </cfRule>
  </conditionalFormatting>
  <conditionalFormatting sqref="E26:H28">
    <cfRule type="expression" dxfId="12" priority="40">
      <formula>NOT(ISBLANK($D$26:$D$28))</formula>
    </cfRule>
  </conditionalFormatting>
  <conditionalFormatting sqref="G12 D22 D26:D28 D33 D39:D40 D44:D46 E61:E62 E67:F70 D97:F97">
    <cfRule type="cellIs" dxfId="11" priority="8" operator="notEqual">
      <formula>""</formula>
    </cfRule>
  </conditionalFormatting>
  <conditionalFormatting sqref="D16 D20 D24 D31 D35 D37 D42 D52 D54 D83 D89">
    <cfRule type="cellIs" dxfId="10" priority="7" operator="notEqual">
      <formula>"&lt;select from menu&gt;"</formula>
    </cfRule>
  </conditionalFormatting>
  <conditionalFormatting sqref="C74:D74">
    <cfRule type="expression" dxfId="9" priority="6">
      <formula>$I$74=TRUE</formula>
    </cfRule>
  </conditionalFormatting>
  <conditionalFormatting sqref="C75:D75">
    <cfRule type="expression" dxfId="8" priority="5">
      <formula>$I$75=TRUE</formula>
    </cfRule>
  </conditionalFormatting>
  <conditionalFormatting sqref="E45:H45">
    <cfRule type="expression" dxfId="7" priority="4" stopIfTrue="1">
      <formula>$D$44=""</formula>
    </cfRule>
  </conditionalFormatting>
  <conditionalFormatting sqref="E46:H46">
    <cfRule type="expression" dxfId="6" priority="3" stopIfTrue="1">
      <formula>$D$44=""</formula>
    </cfRule>
  </conditionalFormatting>
  <conditionalFormatting sqref="G7">
    <cfRule type="cellIs" dxfId="5" priority="2" operator="notEqual">
      <formula>""</formula>
    </cfRule>
  </conditionalFormatting>
  <conditionalFormatting sqref="D94">
    <cfRule type="cellIs" dxfId="4" priority="1" operator="notEqual">
      <formula>"&lt;select from menu&gt;"</formula>
    </cfRule>
  </conditionalFormatting>
  <pageMargins left="0.7" right="0.7" top="0.75" bottom="0.75" header="0.3" footer="0.3"/>
  <pageSetup scale="62" fitToHeight="0" orientation="portrait" r:id="rId1"/>
  <headerFooter>
    <oddHeader>&amp;C&amp;"-,Bold"&amp;14Exhibit A to RFA 2022-301 Housing Credit Financing for Affordable Housing Developments Located in Duval County</oddHeader>
    <oddFooter>&amp;L&amp;9RFA 2022-301</oddFooter>
  </headerFooter>
  <rowBreaks count="1" manualBreakCount="1">
    <brk id="57" max="7" man="1"/>
  </rowBreaks>
  <ignoredErrors>
    <ignoredError sqref="B73 B7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locked="0" defaultSize="0" autoFill="0" autoLine="0" autoPict="0" altText="">
                <anchor moveWithCells="1">
                  <from>
                    <xdr:col>3</xdr:col>
                    <xdr:colOff>330200</xdr:colOff>
                    <xdr:row>77</xdr:row>
                    <xdr:rowOff>133350</xdr:rowOff>
                  </from>
                  <to>
                    <xdr:col>3</xdr:col>
                    <xdr:colOff>1270000</xdr:colOff>
                    <xdr:row>79</xdr:row>
                    <xdr:rowOff>50800</xdr:rowOff>
                  </to>
                </anchor>
              </controlPr>
            </control>
          </mc:Choice>
        </mc:AlternateContent>
        <mc:AlternateContent xmlns:mc="http://schemas.openxmlformats.org/markup-compatibility/2006">
          <mc:Choice Requires="x14">
            <control shapeId="12294" r:id="rId5" name="Check Box 6">
              <controlPr locked="0" defaultSize="0" autoFill="0" autoLine="0" autoPict="0" altText="">
                <anchor moveWithCells="1">
                  <from>
                    <xdr:col>3</xdr:col>
                    <xdr:colOff>336550</xdr:colOff>
                    <xdr:row>78</xdr:row>
                    <xdr:rowOff>177800</xdr:rowOff>
                  </from>
                  <to>
                    <xdr:col>3</xdr:col>
                    <xdr:colOff>1162050</xdr:colOff>
                    <xdr:row>83</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D575AB2E-7EE2-4316-8AF5-66943E25F8C1}">
          <x14:formula1>
            <xm:f>Data2!$D$29:$D$31</xm:f>
          </x14:formula1>
          <xm:sqref>D16 D20 D24 D89:D91 D31 D42 D52 D83 D35 D94</xm:sqref>
        </x14:dataValidation>
        <x14:dataValidation type="list" allowBlank="1" showInputMessage="1" showErrorMessage="1" xr:uid="{BDAD33C0-739A-4990-8403-E56557BB17B4}">
          <x14:formula1>
            <xm:f>Data2!$D$40:$D$43</xm:f>
          </x14:formula1>
          <xm:sqref>D54</xm:sqref>
        </x14:dataValidation>
        <x14:dataValidation type="list" allowBlank="1" showInputMessage="1" showErrorMessage="1" xr:uid="{8EFF970C-F76C-4F15-A9C1-07E1066EE879}">
          <x14:formula1>
            <xm:f>Data2!$I$36:$I$38</xm:f>
          </x14:formula1>
          <xm:sqref>D37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8475-7F97-4B65-95B1-032AE8A2E696}">
  <sheetPr codeName="Sheet10"/>
  <dimension ref="A1:G11"/>
  <sheetViews>
    <sheetView showGridLines="0" workbookViewId="0">
      <selection sqref="A1:G1"/>
    </sheetView>
  </sheetViews>
  <sheetFormatPr defaultColWidth="8.7265625" defaultRowHeight="14.5" x14ac:dyDescent="0.35"/>
  <cols>
    <col min="1" max="5" width="8.7265625" style="72"/>
    <col min="6" max="6" width="8.54296875" style="72" customWidth="1"/>
    <col min="7" max="7" width="33.7265625" style="72" customWidth="1"/>
    <col min="8" max="16384" width="8.7265625" style="72"/>
  </cols>
  <sheetData>
    <row r="1" spans="1:7" ht="36" customHeight="1" thickBot="1" x14ac:dyDescent="0.4">
      <c r="A1" s="307" t="s">
        <v>328</v>
      </c>
      <c r="B1" s="308"/>
      <c r="C1" s="308"/>
      <c r="D1" s="308"/>
      <c r="E1" s="308"/>
      <c r="F1" s="308"/>
      <c r="G1" s="309"/>
    </row>
    <row r="2" spans="1:7" x14ac:dyDescent="0.35">
      <c r="A2" s="6"/>
      <c r="B2" s="6"/>
      <c r="C2" s="6"/>
      <c r="D2" s="6"/>
      <c r="E2" s="6"/>
      <c r="F2" s="6"/>
      <c r="G2" s="6"/>
    </row>
    <row r="3" spans="1:7" ht="33" customHeight="1" x14ac:dyDescent="0.35">
      <c r="A3" s="252" t="s">
        <v>452</v>
      </c>
      <c r="B3" s="252"/>
      <c r="C3" s="252"/>
      <c r="D3" s="252"/>
      <c r="E3" s="252"/>
      <c r="F3" s="252"/>
      <c r="G3" s="252"/>
    </row>
    <row r="4" spans="1:7" ht="48" customHeight="1" x14ac:dyDescent="0.35">
      <c r="A4" s="252"/>
      <c r="B4" s="252"/>
      <c r="C4" s="252"/>
      <c r="D4" s="252"/>
      <c r="E4" s="252"/>
      <c r="F4" s="252"/>
      <c r="G4" s="252"/>
    </row>
    <row r="5" spans="1:7" x14ac:dyDescent="0.35">
      <c r="A5" s="6"/>
      <c r="B5" s="6"/>
      <c r="C5" s="6"/>
      <c r="D5" s="6"/>
      <c r="E5" s="6"/>
      <c r="F5" s="6"/>
      <c r="G5" s="6"/>
    </row>
    <row r="6" spans="1:7" ht="32.5" customHeight="1" x14ac:dyDescent="0.35">
      <c r="A6" s="252" t="s">
        <v>453</v>
      </c>
      <c r="B6" s="252"/>
      <c r="C6" s="252"/>
      <c r="D6" s="252"/>
      <c r="E6" s="252"/>
      <c r="F6" s="252"/>
      <c r="G6" s="252"/>
    </row>
    <row r="7" spans="1:7" x14ac:dyDescent="0.35">
      <c r="A7" s="6"/>
      <c r="B7" s="6"/>
      <c r="C7" s="6"/>
      <c r="D7" s="6"/>
      <c r="E7" s="6"/>
      <c r="F7" s="6"/>
      <c r="G7" s="6"/>
    </row>
    <row r="8" spans="1:7" x14ac:dyDescent="0.35">
      <c r="A8" s="247" t="s">
        <v>0</v>
      </c>
      <c r="B8" s="247"/>
      <c r="C8" s="6"/>
      <c r="D8" s="6"/>
      <c r="E8" s="6"/>
      <c r="F8" s="6"/>
      <c r="G8" s="6"/>
    </row>
    <row r="9" spans="1:7" x14ac:dyDescent="0.35">
      <c r="A9" s="6"/>
      <c r="B9" s="6"/>
      <c r="C9" s="6"/>
      <c r="D9" s="6"/>
      <c r="E9" s="6"/>
      <c r="F9" s="6"/>
      <c r="G9" s="6"/>
    </row>
    <row r="10" spans="1:7" ht="46.9" customHeight="1" x14ac:dyDescent="0.35">
      <c r="A10" s="252" t="s">
        <v>454</v>
      </c>
      <c r="B10" s="252"/>
      <c r="C10" s="252"/>
      <c r="D10" s="252"/>
      <c r="E10" s="252"/>
      <c r="F10" s="252"/>
      <c r="G10" s="252"/>
    </row>
    <row r="11" spans="1:7" x14ac:dyDescent="0.35">
      <c r="A11" s="182"/>
      <c r="B11" s="6"/>
      <c r="C11" s="6"/>
      <c r="D11" s="6"/>
      <c r="E11" s="6"/>
      <c r="F11" s="6"/>
      <c r="G11" s="6"/>
    </row>
  </sheetData>
  <mergeCells count="5">
    <mergeCell ref="A1:G1"/>
    <mergeCell ref="A6:G6"/>
    <mergeCell ref="A10:G10"/>
    <mergeCell ref="A8:B8"/>
    <mergeCell ref="A3:G4"/>
  </mergeCells>
  <conditionalFormatting sqref="A8:B8">
    <cfRule type="cellIs" dxfId="3" priority="1" operator="notEqual">
      <formula>"&lt;select one&gt;"</formula>
    </cfRule>
  </conditionalFormatting>
  <dataValidations count="1">
    <dataValidation type="list" allowBlank="1" showInputMessage="1" showErrorMessage="1" sqref="A8" xr:uid="{D09B4B7F-58DF-4CE5-B181-B03E123C6EC4}">
      <formula1>"&lt;select one&gt;, Yes, No"</formula1>
    </dataValidation>
  </dataValidations>
  <pageMargins left="0.7" right="0.7" top="0.75" bottom="0.75" header="0.3" footer="0.3"/>
  <pageSetup orientation="portrait" verticalDpi="0" r:id="rId1"/>
  <headerFooter>
    <oddHeader>&amp;C&amp;"-,Bold"&amp;12Exhibit A to RFA 2022-301 Housing Credit Financing for Affordable Housing Developments Located in Duval County</oddHeader>
    <oddFooter>&amp;LRFA 2022-301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1"/>
  <dimension ref="A1:H16"/>
  <sheetViews>
    <sheetView showGridLines="0" zoomScale="90" zoomScaleNormal="90" workbookViewId="0">
      <selection activeCell="A4" sqref="A4:H5"/>
    </sheetView>
  </sheetViews>
  <sheetFormatPr defaultColWidth="8.7265625" defaultRowHeight="14.5" x14ac:dyDescent="0.35"/>
  <cols>
    <col min="1" max="7" width="8.7265625" style="72"/>
    <col min="8" max="8" width="32.7265625" style="72" customWidth="1"/>
    <col min="9" max="16384" width="8.7265625" style="72"/>
  </cols>
  <sheetData>
    <row r="1" spans="1:8" ht="28.5" customHeight="1" thickBot="1" x14ac:dyDescent="0.4">
      <c r="A1" s="248" t="s">
        <v>365</v>
      </c>
      <c r="B1" s="249"/>
      <c r="C1" s="249"/>
      <c r="D1" s="249"/>
      <c r="E1" s="249"/>
      <c r="F1" s="249"/>
      <c r="G1" s="249"/>
      <c r="H1" s="250"/>
    </row>
    <row r="2" spans="1:8" x14ac:dyDescent="0.35">
      <c r="A2" s="6"/>
      <c r="B2" s="6"/>
      <c r="C2" s="6"/>
      <c r="D2" s="6"/>
      <c r="E2" s="6"/>
      <c r="F2" s="6"/>
      <c r="G2" s="6"/>
      <c r="H2" s="6"/>
    </row>
    <row r="3" spans="1:8" ht="146.25" customHeight="1" x14ac:dyDescent="0.35">
      <c r="A3" s="252" t="s">
        <v>368</v>
      </c>
      <c r="B3" s="252"/>
      <c r="C3" s="252"/>
      <c r="D3" s="252"/>
      <c r="E3" s="252"/>
      <c r="F3" s="252"/>
      <c r="G3" s="252"/>
      <c r="H3" s="252"/>
    </row>
    <row r="4" spans="1:8" x14ac:dyDescent="0.35">
      <c r="A4" s="311"/>
      <c r="B4" s="311"/>
      <c r="C4" s="311"/>
      <c r="D4" s="311"/>
      <c r="E4" s="311"/>
      <c r="F4" s="311"/>
      <c r="G4" s="311"/>
      <c r="H4" s="311"/>
    </row>
    <row r="5" spans="1:8" x14ac:dyDescent="0.35">
      <c r="A5" s="312"/>
      <c r="B5" s="312"/>
      <c r="C5" s="312"/>
      <c r="D5" s="312"/>
      <c r="E5" s="312"/>
      <c r="F5" s="312"/>
      <c r="G5" s="312"/>
      <c r="H5" s="312"/>
    </row>
    <row r="6" spans="1:8" s="76" customFormat="1" ht="15" thickBot="1" x14ac:dyDescent="0.4">
      <c r="A6" s="117"/>
      <c r="B6" s="117"/>
      <c r="C6" s="117"/>
      <c r="D6" s="117"/>
      <c r="E6" s="117"/>
      <c r="F6" s="5"/>
      <c r="G6" s="5"/>
      <c r="H6" s="5"/>
    </row>
    <row r="7" spans="1:8" ht="24" customHeight="1" thickBot="1" x14ac:dyDescent="0.4">
      <c r="A7" s="248" t="s">
        <v>366</v>
      </c>
      <c r="B7" s="249"/>
      <c r="C7" s="249"/>
      <c r="D7" s="249"/>
      <c r="E7" s="249"/>
      <c r="F7" s="249"/>
      <c r="G7" s="249"/>
      <c r="H7" s="250"/>
    </row>
    <row r="8" spans="1:8" ht="15.75" customHeight="1" x14ac:dyDescent="0.35">
      <c r="A8" s="155"/>
      <c r="B8" s="155"/>
      <c r="C8" s="155"/>
      <c r="D8" s="155"/>
      <c r="E8" s="155"/>
      <c r="F8" s="155"/>
      <c r="G8" s="155"/>
      <c r="H8" s="155"/>
    </row>
    <row r="9" spans="1:8" ht="19.5" customHeight="1" x14ac:dyDescent="0.35">
      <c r="A9" s="9" t="s">
        <v>367</v>
      </c>
      <c r="B9" s="155"/>
      <c r="C9" s="155"/>
      <c r="D9" s="155"/>
      <c r="E9" s="155"/>
      <c r="F9" s="155"/>
      <c r="G9" s="155"/>
      <c r="H9" s="155"/>
    </row>
    <row r="10" spans="1:8" ht="6.75" customHeight="1" thickBot="1" x14ac:dyDescent="0.4">
      <c r="A10" s="6"/>
      <c r="B10" s="6"/>
      <c r="C10" s="6"/>
      <c r="D10" s="6"/>
      <c r="E10" s="6"/>
      <c r="F10" s="6"/>
      <c r="G10" s="6"/>
      <c r="H10" s="6"/>
    </row>
    <row r="11" spans="1:8" ht="31.5" customHeight="1" thickBot="1" x14ac:dyDescent="0.4">
      <c r="A11" s="248" t="s">
        <v>369</v>
      </c>
      <c r="B11" s="249"/>
      <c r="C11" s="249"/>
      <c r="D11" s="249"/>
      <c r="E11" s="249"/>
      <c r="F11" s="249"/>
      <c r="G11" s="249"/>
      <c r="H11" s="250"/>
    </row>
    <row r="12" spans="1:8" x14ac:dyDescent="0.35">
      <c r="A12" s="6"/>
      <c r="B12" s="6"/>
      <c r="C12" s="6"/>
      <c r="D12" s="6"/>
      <c r="E12" s="6"/>
      <c r="F12" s="6"/>
      <c r="G12" s="6"/>
      <c r="H12" s="6"/>
    </row>
    <row r="13" spans="1:8" ht="52.5" customHeight="1" x14ac:dyDescent="0.35">
      <c r="A13" s="310" t="s">
        <v>370</v>
      </c>
      <c r="B13" s="310"/>
      <c r="C13" s="310"/>
      <c r="D13" s="310"/>
      <c r="E13" s="310"/>
      <c r="F13" s="310"/>
      <c r="G13" s="310"/>
      <c r="H13" s="310"/>
    </row>
    <row r="14" spans="1:8" x14ac:dyDescent="0.35">
      <c r="A14" s="6"/>
      <c r="B14" s="6"/>
      <c r="C14" s="6"/>
      <c r="D14" s="6"/>
      <c r="E14" s="6"/>
      <c r="F14" s="6"/>
      <c r="G14" s="6"/>
      <c r="H14" s="6"/>
    </row>
    <row r="15" spans="1:8" ht="250" customHeight="1" x14ac:dyDescent="0.35">
      <c r="A15" s="263"/>
      <c r="B15" s="263"/>
      <c r="C15" s="263"/>
      <c r="D15" s="263"/>
      <c r="E15" s="263"/>
      <c r="F15" s="263"/>
      <c r="G15" s="263"/>
      <c r="H15" s="263"/>
    </row>
    <row r="16" spans="1:8" ht="409" customHeight="1" x14ac:dyDescent="0.35">
      <c r="A16" s="263"/>
      <c r="B16" s="263"/>
      <c r="C16" s="263"/>
      <c r="D16" s="263"/>
      <c r="E16" s="263"/>
      <c r="F16" s="263"/>
      <c r="G16" s="263"/>
      <c r="H16" s="263"/>
    </row>
  </sheetData>
  <sheetProtection algorithmName="SHA-512" hashValue="eSYFfTShmiQmu/gBryOQ5Ja89Aqjygi/bKL4KDG0Km+xBNS8mSzZcTaB4PMhHDgbz0X//qmTbgOoNFvm9NA6qg==" saltValue="Md2ZDxivPTsGC5RvnnhE3A==" spinCount="100000" sheet="1" selectLockedCells="1"/>
  <mergeCells count="8">
    <mergeCell ref="A16:H16"/>
    <mergeCell ref="A15:H15"/>
    <mergeCell ref="A1:H1"/>
    <mergeCell ref="A3:H3"/>
    <mergeCell ref="A11:H11"/>
    <mergeCell ref="A13:H13"/>
    <mergeCell ref="A7:H7"/>
    <mergeCell ref="A4:H5"/>
  </mergeCells>
  <conditionalFormatting sqref="A4:H5 A15:H15">
    <cfRule type="cellIs" dxfId="2" priority="2" operator="notEqual">
      <formula>""</formula>
    </cfRule>
  </conditionalFormatting>
  <conditionalFormatting sqref="A16:H16">
    <cfRule type="expression" dxfId="1" priority="1">
      <formula>$A$15&lt;&gt;""</formula>
    </cfRule>
  </conditionalFormatting>
  <pageMargins left="0.7" right="0.7" top="0.75" bottom="0.75" header="0.3" footer="0.3"/>
  <pageSetup scale="96" orientation="portrait" verticalDpi="0" r:id="rId1"/>
  <headerFooter>
    <oddHeader>&amp;C&amp;"-,Bold"&amp;12Exhibit A to RFA 2022-301 Housing Credit Financing for Affordable Housing Developments Located in Duval County</oddHeader>
    <oddFooter>&amp;L&amp;9RFA 2022-301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F496-B5B8-45DB-AAE3-ED3172427BEF}">
  <sheetPr codeName="Sheet12"/>
  <dimension ref="A1:I33"/>
  <sheetViews>
    <sheetView showGridLines="0" workbookViewId="0">
      <selection activeCell="F28" sqref="F28:H28"/>
    </sheetView>
  </sheetViews>
  <sheetFormatPr defaultColWidth="8.7265625" defaultRowHeight="14.5" x14ac:dyDescent="0.35"/>
  <cols>
    <col min="1" max="1" width="3.26953125" style="118" customWidth="1"/>
    <col min="2" max="2" width="8.7265625" style="72"/>
    <col min="3" max="3" width="16.1796875" style="72" customWidth="1"/>
    <col min="4" max="7" width="8.7265625" style="72"/>
    <col min="8" max="8" width="24.453125" style="72" customWidth="1"/>
    <col min="9" max="16384" width="8.7265625" style="72"/>
  </cols>
  <sheetData>
    <row r="1" spans="1:9" ht="33.75" customHeight="1" thickBot="1" x14ac:dyDescent="0.4">
      <c r="A1" s="314" t="s">
        <v>371</v>
      </c>
      <c r="B1" s="315"/>
      <c r="C1" s="315"/>
      <c r="D1" s="315"/>
      <c r="E1" s="315"/>
      <c r="F1" s="315"/>
      <c r="G1" s="315"/>
      <c r="H1" s="316"/>
    </row>
    <row r="2" spans="1:9" x14ac:dyDescent="0.35">
      <c r="A2" s="11"/>
      <c r="B2" s="6"/>
      <c r="C2" s="6"/>
      <c r="D2" s="6"/>
      <c r="E2" s="6"/>
      <c r="F2" s="6"/>
      <c r="G2" s="6"/>
      <c r="H2" s="6"/>
    </row>
    <row r="3" spans="1:9" ht="16.5" customHeight="1" x14ac:dyDescent="0.35">
      <c r="A3" s="317" t="s">
        <v>372</v>
      </c>
      <c r="B3" s="317"/>
      <c r="C3" s="317"/>
      <c r="D3" s="317"/>
      <c r="E3" s="317"/>
      <c r="F3" s="317"/>
      <c r="G3" s="317"/>
      <c r="H3" s="317"/>
    </row>
    <row r="4" spans="1:9" ht="9" customHeight="1" x14ac:dyDescent="0.35">
      <c r="A4" s="11"/>
      <c r="B4" s="9"/>
      <c r="C4" s="9"/>
      <c r="D4" s="9"/>
      <c r="E4" s="9"/>
      <c r="F4" s="9"/>
      <c r="G4" s="9"/>
      <c r="H4" s="9"/>
    </row>
    <row r="5" spans="1:9" ht="90" customHeight="1" x14ac:dyDescent="0.35">
      <c r="A5" s="184" t="s">
        <v>373</v>
      </c>
      <c r="B5" s="252" t="s">
        <v>374</v>
      </c>
      <c r="C5" s="252"/>
      <c r="D5" s="252"/>
      <c r="E5" s="252"/>
      <c r="F5" s="252"/>
      <c r="G5" s="252"/>
      <c r="H5" s="252"/>
      <c r="I5" s="188"/>
    </row>
    <row r="6" spans="1:9" ht="31.5" customHeight="1" x14ac:dyDescent="0.35">
      <c r="A6" s="184" t="s">
        <v>375</v>
      </c>
      <c r="B6" s="252" t="s">
        <v>552</v>
      </c>
      <c r="C6" s="252"/>
      <c r="D6" s="252"/>
      <c r="E6" s="252"/>
      <c r="F6" s="252"/>
      <c r="G6" s="252"/>
      <c r="H6" s="252"/>
    </row>
    <row r="7" spans="1:9" ht="31.5" customHeight="1" x14ac:dyDescent="0.35">
      <c r="A7" s="184" t="s">
        <v>376</v>
      </c>
      <c r="B7" s="252" t="s">
        <v>377</v>
      </c>
      <c r="C7" s="252"/>
      <c r="D7" s="252"/>
      <c r="E7" s="252"/>
      <c r="F7" s="252"/>
      <c r="G7" s="252"/>
      <c r="H7" s="252"/>
    </row>
    <row r="8" spans="1:9" ht="61.5" customHeight="1" x14ac:dyDescent="0.35">
      <c r="A8" s="184" t="s">
        <v>378</v>
      </c>
      <c r="B8" s="252" t="s">
        <v>379</v>
      </c>
      <c r="C8" s="252"/>
      <c r="D8" s="252"/>
      <c r="E8" s="252"/>
      <c r="F8" s="252"/>
      <c r="G8" s="252"/>
      <c r="H8" s="252"/>
    </row>
    <row r="9" spans="1:9" ht="120" customHeight="1" x14ac:dyDescent="0.35">
      <c r="A9" s="184" t="s">
        <v>380</v>
      </c>
      <c r="B9" s="252" t="s">
        <v>381</v>
      </c>
      <c r="C9" s="252"/>
      <c r="D9" s="252"/>
      <c r="E9" s="252"/>
      <c r="F9" s="252"/>
      <c r="G9" s="252"/>
      <c r="H9" s="252"/>
    </row>
    <row r="10" spans="1:9" ht="75.75" customHeight="1" x14ac:dyDescent="0.35">
      <c r="A10" s="184" t="s">
        <v>382</v>
      </c>
      <c r="B10" s="252" t="s">
        <v>383</v>
      </c>
      <c r="C10" s="252"/>
      <c r="D10" s="252"/>
      <c r="E10" s="252"/>
      <c r="F10" s="252"/>
      <c r="G10" s="252"/>
      <c r="H10" s="252"/>
    </row>
    <row r="11" spans="1:9" ht="120.75" customHeight="1" x14ac:dyDescent="0.35">
      <c r="A11" s="184" t="s">
        <v>384</v>
      </c>
      <c r="B11" s="252" t="s">
        <v>385</v>
      </c>
      <c r="C11" s="252"/>
      <c r="D11" s="252"/>
      <c r="E11" s="252"/>
      <c r="F11" s="252"/>
      <c r="G11" s="252"/>
      <c r="H11" s="252"/>
    </row>
    <row r="12" spans="1:9" ht="165" customHeight="1" x14ac:dyDescent="0.35">
      <c r="A12" s="184" t="s">
        <v>386</v>
      </c>
      <c r="B12" s="252" t="s">
        <v>387</v>
      </c>
      <c r="C12" s="252"/>
      <c r="D12" s="252"/>
      <c r="E12" s="252"/>
      <c r="F12" s="252"/>
      <c r="G12" s="252"/>
      <c r="H12" s="252"/>
    </row>
    <row r="13" spans="1:9" ht="45.75" customHeight="1" x14ac:dyDescent="0.35">
      <c r="A13" s="184" t="s">
        <v>388</v>
      </c>
      <c r="B13" s="252" t="s">
        <v>553</v>
      </c>
      <c r="C13" s="252"/>
      <c r="D13" s="252"/>
      <c r="E13" s="252"/>
      <c r="F13" s="252"/>
      <c r="G13" s="252"/>
      <c r="H13" s="252"/>
    </row>
    <row r="14" spans="1:9" ht="46.5" customHeight="1" x14ac:dyDescent="0.35">
      <c r="A14" s="184" t="s">
        <v>389</v>
      </c>
      <c r="B14" s="252" t="s">
        <v>390</v>
      </c>
      <c r="C14" s="252"/>
      <c r="D14" s="252"/>
      <c r="E14" s="252"/>
      <c r="F14" s="252"/>
      <c r="G14" s="252"/>
      <c r="H14" s="252"/>
    </row>
    <row r="15" spans="1:9" ht="31.5" customHeight="1" x14ac:dyDescent="0.35">
      <c r="A15" s="184" t="s">
        <v>391</v>
      </c>
      <c r="B15" s="252" t="s">
        <v>392</v>
      </c>
      <c r="C15" s="252"/>
      <c r="D15" s="252"/>
      <c r="E15" s="252"/>
      <c r="F15" s="252"/>
      <c r="G15" s="252"/>
      <c r="H15" s="252"/>
    </row>
    <row r="16" spans="1:9" ht="107.25" customHeight="1" x14ac:dyDescent="0.35">
      <c r="A16" s="184" t="s">
        <v>393</v>
      </c>
      <c r="B16" s="252" t="s">
        <v>394</v>
      </c>
      <c r="C16" s="252"/>
      <c r="D16" s="252"/>
      <c r="E16" s="252"/>
      <c r="F16" s="252"/>
      <c r="G16" s="252"/>
      <c r="H16" s="252"/>
    </row>
    <row r="17" spans="1:8" ht="32.25" customHeight="1" x14ac:dyDescent="0.35">
      <c r="A17" s="184" t="s">
        <v>395</v>
      </c>
      <c r="B17" s="252" t="s">
        <v>396</v>
      </c>
      <c r="C17" s="252"/>
      <c r="D17" s="252"/>
      <c r="E17" s="252"/>
      <c r="F17" s="252"/>
      <c r="G17" s="252"/>
      <c r="H17" s="252"/>
    </row>
    <row r="18" spans="1:8" ht="97.5" customHeight="1" x14ac:dyDescent="0.35">
      <c r="A18" s="184" t="s">
        <v>397</v>
      </c>
      <c r="B18" s="252" t="s">
        <v>399</v>
      </c>
      <c r="C18" s="252"/>
      <c r="D18" s="252"/>
      <c r="E18" s="252"/>
      <c r="F18" s="252"/>
      <c r="G18" s="252"/>
      <c r="H18" s="252"/>
    </row>
    <row r="19" spans="1:8" ht="29.25" customHeight="1" x14ac:dyDescent="0.35">
      <c r="A19" s="184" t="s">
        <v>398</v>
      </c>
      <c r="B19" s="252" t="s">
        <v>401</v>
      </c>
      <c r="C19" s="252"/>
      <c r="D19" s="252"/>
      <c r="E19" s="252"/>
      <c r="F19" s="252"/>
      <c r="G19" s="252"/>
      <c r="H19" s="252"/>
    </row>
    <row r="20" spans="1:8" ht="29" x14ac:dyDescent="0.35">
      <c r="A20" s="184" t="s">
        <v>400</v>
      </c>
      <c r="B20" s="252" t="s">
        <v>403</v>
      </c>
      <c r="C20" s="252"/>
      <c r="D20" s="252"/>
      <c r="E20" s="252"/>
      <c r="F20" s="252"/>
      <c r="G20" s="252"/>
      <c r="H20" s="252"/>
    </row>
    <row r="21" spans="1:8" ht="28.5" customHeight="1" x14ac:dyDescent="0.35">
      <c r="A21" s="184" t="s">
        <v>402</v>
      </c>
      <c r="B21" s="252" t="s">
        <v>405</v>
      </c>
      <c r="C21" s="252"/>
      <c r="D21" s="252"/>
      <c r="E21" s="252"/>
      <c r="F21" s="252"/>
      <c r="G21" s="252"/>
      <c r="H21" s="252"/>
    </row>
    <row r="22" spans="1:8" ht="29.25" customHeight="1" x14ac:dyDescent="0.35">
      <c r="A22" s="184" t="s">
        <v>404</v>
      </c>
      <c r="B22" s="252" t="s">
        <v>408</v>
      </c>
      <c r="C22" s="252"/>
      <c r="D22" s="252"/>
      <c r="E22" s="252"/>
      <c r="F22" s="252"/>
      <c r="G22" s="252"/>
      <c r="H22" s="252"/>
    </row>
    <row r="23" spans="1:8" ht="30" customHeight="1" x14ac:dyDescent="0.35">
      <c r="A23" s="184" t="s">
        <v>406</v>
      </c>
      <c r="B23" s="252" t="s">
        <v>409</v>
      </c>
      <c r="C23" s="252"/>
      <c r="D23" s="252"/>
      <c r="E23" s="252"/>
      <c r="F23" s="252"/>
      <c r="G23" s="252"/>
      <c r="H23" s="252"/>
    </row>
    <row r="24" spans="1:8" ht="30.75" customHeight="1" x14ac:dyDescent="0.35">
      <c r="A24" s="184" t="s">
        <v>407</v>
      </c>
      <c r="B24" s="252" t="s">
        <v>410</v>
      </c>
      <c r="C24" s="252"/>
      <c r="D24" s="252"/>
      <c r="E24" s="252"/>
      <c r="F24" s="252"/>
      <c r="G24" s="252"/>
      <c r="H24" s="252"/>
    </row>
    <row r="25" spans="1:8" ht="8.25" customHeight="1" x14ac:dyDescent="0.35">
      <c r="A25" s="11"/>
      <c r="B25" s="183"/>
      <c r="C25" s="183"/>
      <c r="D25" s="183"/>
      <c r="E25" s="183"/>
      <c r="F25" s="183"/>
      <c r="G25" s="183"/>
      <c r="H25" s="183"/>
    </row>
    <row r="26" spans="1:8" ht="32.25" customHeight="1" x14ac:dyDescent="0.35">
      <c r="A26" s="11"/>
      <c r="B26" s="319" t="s">
        <v>411</v>
      </c>
      <c r="C26" s="319"/>
      <c r="D26" s="319"/>
      <c r="E26" s="319"/>
      <c r="F26" s="319"/>
      <c r="G26" s="319"/>
      <c r="H26" s="319"/>
    </row>
    <row r="27" spans="1:8" ht="7.5" customHeight="1" x14ac:dyDescent="0.35">
      <c r="A27" s="11"/>
      <c r="B27" s="9"/>
      <c r="C27" s="9"/>
      <c r="D27" s="9"/>
      <c r="E27" s="9"/>
      <c r="F27" s="9"/>
      <c r="G27" s="9"/>
      <c r="H27" s="9"/>
    </row>
    <row r="28" spans="1:8" x14ac:dyDescent="0.35">
      <c r="A28" s="201" t="s">
        <v>479</v>
      </c>
      <c r="B28" s="201"/>
      <c r="C28" s="201"/>
      <c r="D28" s="201"/>
      <c r="E28" s="201"/>
      <c r="F28" s="313"/>
      <c r="G28" s="313"/>
      <c r="H28" s="313"/>
    </row>
    <row r="29" spans="1:8" ht="7.5" customHeight="1" x14ac:dyDescent="0.35">
      <c r="A29" s="202"/>
      <c r="B29" s="201"/>
      <c r="C29" s="201"/>
      <c r="D29" s="201"/>
      <c r="E29" s="201"/>
      <c r="F29" s="201"/>
      <c r="G29" s="201"/>
      <c r="H29" s="201"/>
    </row>
    <row r="30" spans="1:8" x14ac:dyDescent="0.35">
      <c r="A30" s="202"/>
      <c r="B30" s="201" t="s">
        <v>412</v>
      </c>
      <c r="C30" s="313"/>
      <c r="D30" s="313"/>
      <c r="E30" s="313"/>
      <c r="F30" s="313"/>
      <c r="G30" s="313"/>
      <c r="H30" s="313"/>
    </row>
    <row r="31" spans="1:8" x14ac:dyDescent="0.35">
      <c r="A31" s="202"/>
      <c r="B31" s="201"/>
      <c r="C31" s="201"/>
      <c r="D31" s="201"/>
      <c r="E31" s="201"/>
      <c r="F31" s="201"/>
      <c r="G31" s="201"/>
      <c r="H31" s="201"/>
    </row>
    <row r="32" spans="1:8" x14ac:dyDescent="0.35">
      <c r="A32" s="318" t="s">
        <v>480</v>
      </c>
      <c r="B32" s="318"/>
      <c r="C32" s="318"/>
      <c r="D32" s="318"/>
      <c r="E32" s="318"/>
      <c r="F32" s="318"/>
      <c r="G32" s="318"/>
      <c r="H32" s="318"/>
    </row>
    <row r="33" spans="1:8" x14ac:dyDescent="0.35">
      <c r="A33" s="318"/>
      <c r="B33" s="318"/>
      <c r="C33" s="318"/>
      <c r="D33" s="318"/>
      <c r="E33" s="318"/>
      <c r="F33" s="318"/>
      <c r="G33" s="318"/>
      <c r="H33" s="318"/>
    </row>
  </sheetData>
  <sheetProtection algorithmName="SHA-512" hashValue="wfD5GDzX7Dpf1DspaLuaRU40QOsJjfqh3mcRNrknfZ4z8/AdbRK1gyl+bEcDqiYpNElSGB7hj77zLUCkoj+/3A==" saltValue="zJDAsMdX0Hn5ZqtE7fCItA==" spinCount="100000" sheet="1" selectLockedCells="1"/>
  <mergeCells count="26">
    <mergeCell ref="A32:H33"/>
    <mergeCell ref="B16:H16"/>
    <mergeCell ref="B17:H17"/>
    <mergeCell ref="B18:H18"/>
    <mergeCell ref="B26:H26"/>
    <mergeCell ref="B20:H20"/>
    <mergeCell ref="B21:H21"/>
    <mergeCell ref="B22:H22"/>
    <mergeCell ref="B23:H23"/>
    <mergeCell ref="B24:H24"/>
    <mergeCell ref="C30:H30"/>
    <mergeCell ref="B19:H19"/>
    <mergeCell ref="B8:H8"/>
    <mergeCell ref="A1:H1"/>
    <mergeCell ref="A3:H3"/>
    <mergeCell ref="B5:H5"/>
    <mergeCell ref="B6:H6"/>
    <mergeCell ref="B7:H7"/>
    <mergeCell ref="B14:H14"/>
    <mergeCell ref="B15:H15"/>
    <mergeCell ref="F28:H28"/>
    <mergeCell ref="B9:H9"/>
    <mergeCell ref="B10:H10"/>
    <mergeCell ref="B11:H11"/>
    <mergeCell ref="B12:H12"/>
    <mergeCell ref="B13:H13"/>
  </mergeCells>
  <conditionalFormatting sqref="F28:H28 C30:H30">
    <cfRule type="cellIs" dxfId="0" priority="1" operator="notEqual">
      <formula>""</formula>
    </cfRule>
  </conditionalFormatting>
  <pageMargins left="0.7" right="0.7" top="0.75" bottom="0.75" header="0.3" footer="0.3"/>
  <pageSetup orientation="portrait" verticalDpi="0" r:id="rId1"/>
  <headerFooter>
    <oddHeader>&amp;C&amp;"-,Bold"&amp;12Exhibit A to RFA 2022-301 Housing Credit Financing for Affordable Housing Developments Located in Duval County</oddHeader>
    <oddFooter>&amp;LRFA 2022-301</oddFooter>
  </headerFooter>
  <ignoredErrors>
    <ignoredError sqref="A5 A6 A7 A8 A9 A10 A11 A12 A13 A14 A15 A16 A1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5D8DF-EE3A-4EDF-A882-ECD55ACA5BA5}">
  <sheetPr codeName="Sheet1"/>
  <dimension ref="A1:M2304"/>
  <sheetViews>
    <sheetView workbookViewId="0">
      <selection activeCell="D15" sqref="D15:F15"/>
    </sheetView>
  </sheetViews>
  <sheetFormatPr defaultRowHeight="14.5" x14ac:dyDescent="0.35"/>
  <cols>
    <col min="1" max="1" width="8.26953125" customWidth="1"/>
    <col min="2" max="2" width="14.1796875" customWidth="1"/>
    <col min="3" max="3" width="2.54296875" customWidth="1"/>
    <col min="4" max="4" width="32.26953125" customWidth="1"/>
    <col min="5" max="5" width="2.453125" customWidth="1"/>
    <col min="7" max="7" width="15.1796875" customWidth="1"/>
    <col min="8" max="8" width="2.7265625" customWidth="1"/>
    <col min="9" max="9" width="14.453125" customWidth="1"/>
    <col min="10" max="10" width="17.54296875" customWidth="1"/>
    <col min="11" max="11" width="3" customWidth="1"/>
    <col min="13" max="13" width="13.26953125" customWidth="1"/>
  </cols>
  <sheetData>
    <row r="1" spans="1:13" x14ac:dyDescent="0.35">
      <c r="A1" s="12" t="s">
        <v>106</v>
      </c>
    </row>
    <row r="3" spans="1:13" x14ac:dyDescent="0.35">
      <c r="A3" s="234" t="s">
        <v>107</v>
      </c>
      <c r="B3" s="235"/>
      <c r="D3" s="15" t="s">
        <v>108</v>
      </c>
      <c r="F3" s="234" t="s">
        <v>109</v>
      </c>
      <c r="G3" s="235"/>
      <c r="I3" s="234" t="s">
        <v>110</v>
      </c>
      <c r="J3" s="235"/>
      <c r="L3" s="234" t="s">
        <v>111</v>
      </c>
      <c r="M3" s="235"/>
    </row>
    <row r="4" spans="1:13" x14ac:dyDescent="0.35">
      <c r="A4" s="7">
        <v>32605</v>
      </c>
      <c r="B4" t="s">
        <v>26</v>
      </c>
      <c r="D4" t="s">
        <v>32</v>
      </c>
      <c r="F4">
        <v>2</v>
      </c>
      <c r="G4" t="s">
        <v>26</v>
      </c>
      <c r="I4">
        <v>1103</v>
      </c>
      <c r="J4" t="s">
        <v>46</v>
      </c>
      <c r="L4" s="16">
        <v>5</v>
      </c>
      <c r="M4" s="16" t="s">
        <v>26</v>
      </c>
    </row>
    <row r="5" spans="1:13" x14ac:dyDescent="0.35">
      <c r="A5" s="7">
        <v>32606</v>
      </c>
      <c r="B5" t="s">
        <v>26</v>
      </c>
      <c r="D5" t="s">
        <v>37</v>
      </c>
      <c r="E5" s="3"/>
      <c r="F5">
        <v>8.06</v>
      </c>
      <c r="G5" t="s">
        <v>26</v>
      </c>
      <c r="I5">
        <v>1104</v>
      </c>
      <c r="J5" t="s">
        <v>46</v>
      </c>
      <c r="L5" s="16">
        <v>10</v>
      </c>
      <c r="M5" s="16" t="s">
        <v>26</v>
      </c>
    </row>
    <row r="6" spans="1:13" x14ac:dyDescent="0.35">
      <c r="A6" s="7">
        <v>32403</v>
      </c>
      <c r="B6" t="s">
        <v>30</v>
      </c>
      <c r="D6" t="s">
        <v>46</v>
      </c>
      <c r="E6" s="3"/>
      <c r="F6">
        <v>9.01</v>
      </c>
      <c r="G6" t="s">
        <v>26</v>
      </c>
      <c r="I6">
        <v>102</v>
      </c>
      <c r="J6" t="s">
        <v>47</v>
      </c>
      <c r="L6" s="16">
        <v>11</v>
      </c>
      <c r="M6" s="16" t="s">
        <v>26</v>
      </c>
    </row>
    <row r="7" spans="1:13" x14ac:dyDescent="0.35">
      <c r="A7" s="7">
        <v>32407</v>
      </c>
      <c r="B7" t="s">
        <v>30</v>
      </c>
      <c r="D7" t="s">
        <v>47</v>
      </c>
      <c r="E7" s="3"/>
      <c r="F7">
        <v>15.14</v>
      </c>
      <c r="G7" t="s">
        <v>26</v>
      </c>
      <c r="I7">
        <v>103.01</v>
      </c>
      <c r="J7" t="s">
        <v>47</v>
      </c>
      <c r="L7" s="16">
        <v>12.01</v>
      </c>
      <c r="M7" s="16" t="s">
        <v>26</v>
      </c>
    </row>
    <row r="8" spans="1:13" x14ac:dyDescent="0.35">
      <c r="A8" s="7">
        <v>32410</v>
      </c>
      <c r="B8" t="s">
        <v>30</v>
      </c>
      <c r="D8" t="s">
        <v>48</v>
      </c>
      <c r="E8" s="3"/>
      <c r="F8">
        <v>15.15</v>
      </c>
      <c r="G8" t="s">
        <v>26</v>
      </c>
      <c r="I8">
        <v>103.02</v>
      </c>
      <c r="J8" t="s">
        <v>47</v>
      </c>
      <c r="L8" s="16">
        <v>12.02</v>
      </c>
      <c r="M8" s="16" t="s">
        <v>26</v>
      </c>
    </row>
    <row r="9" spans="1:13" x14ac:dyDescent="0.35">
      <c r="A9" s="7">
        <v>32903</v>
      </c>
      <c r="B9" t="s">
        <v>33</v>
      </c>
      <c r="D9" t="s">
        <v>56</v>
      </c>
      <c r="E9" s="3"/>
      <c r="F9">
        <v>15.16</v>
      </c>
      <c r="G9" t="s">
        <v>26</v>
      </c>
      <c r="I9">
        <v>9602</v>
      </c>
      <c r="J9" t="s">
        <v>61</v>
      </c>
      <c r="L9" s="16">
        <v>12.03</v>
      </c>
      <c r="M9" s="16" t="s">
        <v>26</v>
      </c>
    </row>
    <row r="10" spans="1:13" x14ac:dyDescent="0.35">
      <c r="A10" s="7">
        <v>32904</v>
      </c>
      <c r="B10" t="s">
        <v>33</v>
      </c>
      <c r="D10" t="s">
        <v>59</v>
      </c>
      <c r="E10" s="3"/>
      <c r="F10">
        <v>15.17</v>
      </c>
      <c r="G10" t="s">
        <v>26</v>
      </c>
      <c r="I10">
        <v>9603</v>
      </c>
      <c r="J10" t="s">
        <v>61</v>
      </c>
      <c r="L10" s="16">
        <v>15.14</v>
      </c>
      <c r="M10" s="16" t="s">
        <v>26</v>
      </c>
    </row>
    <row r="11" spans="1:13" x14ac:dyDescent="0.35">
      <c r="A11" s="7">
        <v>32908</v>
      </c>
      <c r="B11" t="s">
        <v>33</v>
      </c>
      <c r="D11" t="s">
        <v>61</v>
      </c>
      <c r="E11" s="3"/>
      <c r="F11">
        <v>15.19</v>
      </c>
      <c r="G11" t="s">
        <v>26</v>
      </c>
      <c r="I11">
        <v>9701.02</v>
      </c>
      <c r="J11" t="s">
        <v>62</v>
      </c>
      <c r="L11" s="16">
        <v>15.17</v>
      </c>
      <c r="M11" s="16" t="s">
        <v>26</v>
      </c>
    </row>
    <row r="12" spans="1:13" x14ac:dyDescent="0.35">
      <c r="A12" s="7">
        <v>32925</v>
      </c>
      <c r="B12" t="s">
        <v>33</v>
      </c>
      <c r="D12" t="s">
        <v>62</v>
      </c>
      <c r="E12" s="3"/>
      <c r="F12">
        <v>15.21</v>
      </c>
      <c r="G12" t="s">
        <v>26</v>
      </c>
      <c r="I12">
        <v>9702.01</v>
      </c>
      <c r="J12" t="s">
        <v>62</v>
      </c>
      <c r="L12" s="16">
        <v>16.03</v>
      </c>
      <c r="M12" s="16" t="s">
        <v>26</v>
      </c>
    </row>
    <row r="13" spans="1:13" x14ac:dyDescent="0.35">
      <c r="A13" s="7">
        <v>32934</v>
      </c>
      <c r="B13" t="s">
        <v>33</v>
      </c>
      <c r="D13" t="s">
        <v>63</v>
      </c>
      <c r="E13" s="3"/>
      <c r="F13">
        <v>16.03</v>
      </c>
      <c r="G13" t="s">
        <v>26</v>
      </c>
      <c r="I13">
        <v>2</v>
      </c>
      <c r="J13" t="s">
        <v>63</v>
      </c>
      <c r="L13" s="16">
        <v>16.04</v>
      </c>
      <c r="M13" s="16" t="s">
        <v>26</v>
      </c>
    </row>
    <row r="14" spans="1:13" x14ac:dyDescent="0.35">
      <c r="A14" s="7">
        <v>32937</v>
      </c>
      <c r="B14" t="s">
        <v>33</v>
      </c>
      <c r="D14" t="s">
        <v>67</v>
      </c>
      <c r="E14" s="3"/>
      <c r="F14">
        <v>16.04</v>
      </c>
      <c r="G14" t="s">
        <v>26</v>
      </c>
      <c r="I14">
        <v>3</v>
      </c>
      <c r="J14" t="s">
        <v>63</v>
      </c>
      <c r="L14" s="16">
        <v>17.010000000000002</v>
      </c>
      <c r="M14" s="16" t="s">
        <v>26</v>
      </c>
    </row>
    <row r="15" spans="1:13" x14ac:dyDescent="0.35">
      <c r="A15" s="7">
        <v>32940</v>
      </c>
      <c r="B15" t="s">
        <v>33</v>
      </c>
      <c r="D15" t="s">
        <v>69</v>
      </c>
      <c r="E15" s="3"/>
      <c r="F15">
        <v>18.02</v>
      </c>
      <c r="G15" t="s">
        <v>26</v>
      </c>
      <c r="I15">
        <v>6</v>
      </c>
      <c r="J15" t="s">
        <v>63</v>
      </c>
      <c r="L15" s="16">
        <v>17.02</v>
      </c>
      <c r="M15" s="16" t="s">
        <v>26</v>
      </c>
    </row>
    <row r="16" spans="1:13" x14ac:dyDescent="0.35">
      <c r="A16" s="7">
        <v>32951</v>
      </c>
      <c r="B16" t="s">
        <v>33</v>
      </c>
      <c r="D16" t="s">
        <v>71</v>
      </c>
      <c r="E16" s="3"/>
      <c r="F16">
        <v>19.02</v>
      </c>
      <c r="G16" t="s">
        <v>26</v>
      </c>
      <c r="I16">
        <v>9604</v>
      </c>
      <c r="J16" t="s">
        <v>67</v>
      </c>
      <c r="L16" s="16">
        <v>18.010000000000002</v>
      </c>
      <c r="M16" s="16" t="s">
        <v>26</v>
      </c>
    </row>
    <row r="17" spans="1:13" x14ac:dyDescent="0.35">
      <c r="A17" s="7">
        <v>32955</v>
      </c>
      <c r="B17" t="s">
        <v>33</v>
      </c>
      <c r="D17" t="s">
        <v>75</v>
      </c>
      <c r="E17" s="3"/>
      <c r="F17">
        <v>22.18</v>
      </c>
      <c r="G17" t="s">
        <v>26</v>
      </c>
      <c r="I17">
        <v>2102</v>
      </c>
      <c r="J17" t="s">
        <v>69</v>
      </c>
      <c r="L17" s="16">
        <v>18.05</v>
      </c>
      <c r="M17" s="16" t="s">
        <v>26</v>
      </c>
    </row>
    <row r="18" spans="1:13" x14ac:dyDescent="0.35">
      <c r="A18" s="7">
        <v>33019</v>
      </c>
      <c r="B18" t="s">
        <v>35</v>
      </c>
      <c r="D18" t="s">
        <v>76</v>
      </c>
      <c r="E18" s="3"/>
      <c r="F18">
        <v>8.0299999999999994</v>
      </c>
      <c r="G18" s="14" t="s">
        <v>30</v>
      </c>
      <c r="I18">
        <v>2106</v>
      </c>
      <c r="J18" t="s">
        <v>69</v>
      </c>
      <c r="L18" s="16">
        <v>18.059999999999999</v>
      </c>
      <c r="M18" s="16" t="s">
        <v>26</v>
      </c>
    </row>
    <row r="19" spans="1:13" x14ac:dyDescent="0.35">
      <c r="A19" s="7">
        <v>33025</v>
      </c>
      <c r="B19" t="s">
        <v>35</v>
      </c>
      <c r="D19" t="s">
        <v>77</v>
      </c>
      <c r="E19" s="3"/>
      <c r="F19">
        <v>10</v>
      </c>
      <c r="G19" s="14" t="s">
        <v>30</v>
      </c>
      <c r="I19">
        <v>9702</v>
      </c>
      <c r="J19" t="s">
        <v>75</v>
      </c>
      <c r="L19" s="16">
        <v>18.11</v>
      </c>
      <c r="M19" s="16" t="s">
        <v>26</v>
      </c>
    </row>
    <row r="20" spans="1:13" x14ac:dyDescent="0.35">
      <c r="A20" s="7">
        <v>33026</v>
      </c>
      <c r="B20" t="s">
        <v>35</v>
      </c>
      <c r="D20" t="s">
        <v>82</v>
      </c>
      <c r="E20" s="3"/>
      <c r="F20">
        <v>11</v>
      </c>
      <c r="G20" s="14" t="s">
        <v>30</v>
      </c>
      <c r="I20">
        <v>9703.01</v>
      </c>
      <c r="J20" t="s">
        <v>75</v>
      </c>
      <c r="L20" s="16">
        <v>18.13</v>
      </c>
      <c r="M20" s="16" t="s">
        <v>26</v>
      </c>
    </row>
    <row r="21" spans="1:13" x14ac:dyDescent="0.35">
      <c r="A21" s="7">
        <v>33027</v>
      </c>
      <c r="B21" t="s">
        <v>35</v>
      </c>
      <c r="D21" t="s">
        <v>85</v>
      </c>
      <c r="E21" s="3"/>
      <c r="F21">
        <v>16</v>
      </c>
      <c r="G21" s="14" t="s">
        <v>30</v>
      </c>
      <c r="I21">
        <v>1102</v>
      </c>
      <c r="J21" t="s">
        <v>77</v>
      </c>
      <c r="L21" s="16">
        <v>18.14</v>
      </c>
      <c r="M21" s="16" t="s">
        <v>26</v>
      </c>
    </row>
    <row r="22" spans="1:13" x14ac:dyDescent="0.35">
      <c r="A22" s="7">
        <v>33028</v>
      </c>
      <c r="B22" t="s">
        <v>35</v>
      </c>
      <c r="D22" t="s">
        <v>92</v>
      </c>
      <c r="E22" s="3"/>
      <c r="F22">
        <v>18</v>
      </c>
      <c r="G22" s="14" t="s">
        <v>30</v>
      </c>
      <c r="I22">
        <v>1103.02</v>
      </c>
      <c r="J22" t="s">
        <v>77</v>
      </c>
      <c r="L22" s="16">
        <v>21.01</v>
      </c>
      <c r="M22" s="16" t="s">
        <v>26</v>
      </c>
    </row>
    <row r="23" spans="1:13" x14ac:dyDescent="0.35">
      <c r="A23" s="7">
        <v>33029</v>
      </c>
      <c r="B23" t="s">
        <v>35</v>
      </c>
      <c r="D23" t="s">
        <v>99</v>
      </c>
      <c r="E23" s="3"/>
      <c r="F23">
        <v>20</v>
      </c>
      <c r="G23" s="14" t="s">
        <v>30</v>
      </c>
      <c r="I23">
        <v>9704</v>
      </c>
      <c r="J23" t="s">
        <v>82</v>
      </c>
      <c r="L23" s="16">
        <v>21.02</v>
      </c>
      <c r="M23" s="16" t="s">
        <v>26</v>
      </c>
    </row>
    <row r="24" spans="1:13" x14ac:dyDescent="0.35">
      <c r="A24" s="7">
        <v>33062</v>
      </c>
      <c r="B24" t="s">
        <v>35</v>
      </c>
      <c r="D24" t="s">
        <v>100</v>
      </c>
      <c r="E24" s="3"/>
      <c r="F24">
        <v>22</v>
      </c>
      <c r="G24" s="14" t="s">
        <v>30</v>
      </c>
      <c r="I24">
        <v>9502.01</v>
      </c>
      <c r="J24" t="s">
        <v>92</v>
      </c>
      <c r="L24" s="16">
        <v>22.01</v>
      </c>
      <c r="M24" s="16" t="s">
        <v>26</v>
      </c>
    </row>
    <row r="25" spans="1:13" x14ac:dyDescent="0.35">
      <c r="A25" s="7">
        <v>33063</v>
      </c>
      <c r="B25" t="s">
        <v>35</v>
      </c>
      <c r="D25" t="s">
        <v>101</v>
      </c>
      <c r="E25" s="3"/>
      <c r="F25">
        <v>24</v>
      </c>
      <c r="G25" s="14" t="s">
        <v>30</v>
      </c>
      <c r="I25">
        <v>9507</v>
      </c>
      <c r="J25" t="s">
        <v>92</v>
      </c>
      <c r="L25" s="16">
        <v>22.02</v>
      </c>
      <c r="M25" s="16" t="s">
        <v>26</v>
      </c>
    </row>
    <row r="26" spans="1:13" x14ac:dyDescent="0.35">
      <c r="A26" s="7">
        <v>33067</v>
      </c>
      <c r="B26" t="s">
        <v>35</v>
      </c>
      <c r="D26" t="s">
        <v>105</v>
      </c>
      <c r="E26" s="3"/>
      <c r="F26">
        <v>604</v>
      </c>
      <c r="G26" s="14" t="s">
        <v>33</v>
      </c>
      <c r="I26">
        <v>9508</v>
      </c>
      <c r="J26" t="s">
        <v>92</v>
      </c>
      <c r="L26" s="16">
        <v>22.04</v>
      </c>
      <c r="M26" s="16" t="s">
        <v>26</v>
      </c>
    </row>
    <row r="27" spans="1:13" x14ac:dyDescent="0.35">
      <c r="A27" s="7">
        <v>33071</v>
      </c>
      <c r="B27" t="s">
        <v>35</v>
      </c>
      <c r="E27" s="3"/>
      <c r="F27">
        <v>607</v>
      </c>
      <c r="G27" s="14" t="s">
        <v>33</v>
      </c>
      <c r="I27">
        <v>9509</v>
      </c>
      <c r="J27" t="s">
        <v>92</v>
      </c>
      <c r="L27" s="16">
        <v>22.05</v>
      </c>
      <c r="M27" s="16" t="s">
        <v>26</v>
      </c>
    </row>
    <row r="28" spans="1:13" x14ac:dyDescent="0.35">
      <c r="A28" s="7">
        <v>33073</v>
      </c>
      <c r="B28" t="s">
        <v>35</v>
      </c>
      <c r="D28" s="15" t="s">
        <v>329</v>
      </c>
      <c r="E28" s="3"/>
      <c r="F28">
        <v>610.02</v>
      </c>
      <c r="G28" s="14" t="s">
        <v>33</v>
      </c>
      <c r="I28">
        <v>9512</v>
      </c>
      <c r="J28" t="s">
        <v>92</v>
      </c>
      <c r="L28" s="16">
        <v>22.07</v>
      </c>
      <c r="M28" s="16" t="s">
        <v>26</v>
      </c>
    </row>
    <row r="29" spans="1:13" x14ac:dyDescent="0.35">
      <c r="A29" s="7">
        <v>33076</v>
      </c>
      <c r="B29" t="s">
        <v>35</v>
      </c>
      <c r="D29" s="2" t="s">
        <v>285</v>
      </c>
      <c r="E29" s="3"/>
      <c r="F29">
        <v>623.01</v>
      </c>
      <c r="G29" s="14" t="s">
        <v>33</v>
      </c>
      <c r="I29">
        <v>9514.01</v>
      </c>
      <c r="J29" t="s">
        <v>92</v>
      </c>
      <c r="L29" s="16">
        <v>22.08</v>
      </c>
      <c r="M29" s="16" t="s">
        <v>26</v>
      </c>
    </row>
    <row r="30" spans="1:13" x14ac:dyDescent="0.35">
      <c r="A30" s="7">
        <v>33301</v>
      </c>
      <c r="B30" t="s">
        <v>35</v>
      </c>
      <c r="D30" s="2" t="s">
        <v>284</v>
      </c>
      <c r="E30" s="3"/>
      <c r="F30">
        <v>623.02</v>
      </c>
      <c r="G30" s="14" t="s">
        <v>33</v>
      </c>
      <c r="I30">
        <v>9503</v>
      </c>
      <c r="J30" t="s">
        <v>100</v>
      </c>
      <c r="L30" s="16">
        <v>22.09</v>
      </c>
      <c r="M30" s="16" t="s">
        <v>26</v>
      </c>
    </row>
    <row r="31" spans="1:13" x14ac:dyDescent="0.35">
      <c r="A31" s="7">
        <v>33308</v>
      </c>
      <c r="B31" t="s">
        <v>35</v>
      </c>
      <c r="D31" s="2" t="s">
        <v>287</v>
      </c>
      <c r="E31" s="3"/>
      <c r="F31">
        <v>624</v>
      </c>
      <c r="G31" s="14" t="s">
        <v>33</v>
      </c>
      <c r="I31">
        <v>9701.0300000000007</v>
      </c>
      <c r="J31" t="s">
        <v>105</v>
      </c>
      <c r="L31" s="16">
        <v>22.1</v>
      </c>
      <c r="M31" s="16" t="s">
        <v>26</v>
      </c>
    </row>
    <row r="32" spans="1:13" x14ac:dyDescent="0.35">
      <c r="A32" s="7">
        <v>33321</v>
      </c>
      <c r="B32" t="s">
        <v>35</v>
      </c>
      <c r="E32" s="3"/>
      <c r="F32">
        <v>625</v>
      </c>
      <c r="G32" s="14" t="s">
        <v>33</v>
      </c>
      <c r="I32">
        <v>9702</v>
      </c>
      <c r="J32" t="s">
        <v>105</v>
      </c>
      <c r="L32" s="16">
        <v>22.19</v>
      </c>
      <c r="M32" s="16" t="s">
        <v>26</v>
      </c>
    </row>
    <row r="33" spans="1:13" x14ac:dyDescent="0.35">
      <c r="A33" s="7">
        <v>33322</v>
      </c>
      <c r="B33" t="s">
        <v>35</v>
      </c>
      <c r="D33" s="15" t="s">
        <v>330</v>
      </c>
      <c r="E33" s="3"/>
      <c r="F33">
        <v>626</v>
      </c>
      <c r="G33" s="14" t="s">
        <v>33</v>
      </c>
      <c r="I33">
        <v>9703.02</v>
      </c>
      <c r="J33" t="s">
        <v>105</v>
      </c>
      <c r="L33" s="16">
        <v>401.01</v>
      </c>
      <c r="M33" s="16" t="s">
        <v>28</v>
      </c>
    </row>
    <row r="34" spans="1:13" x14ac:dyDescent="0.35">
      <c r="A34" s="7">
        <v>33323</v>
      </c>
      <c r="B34" t="s">
        <v>35</v>
      </c>
      <c r="D34" s="2" t="s">
        <v>285</v>
      </c>
      <c r="E34" s="3"/>
      <c r="F34">
        <v>645</v>
      </c>
      <c r="G34" s="14" t="s">
        <v>33</v>
      </c>
      <c r="L34" s="16">
        <v>401.02</v>
      </c>
      <c r="M34" s="16" t="s">
        <v>28</v>
      </c>
    </row>
    <row r="35" spans="1:13" x14ac:dyDescent="0.35">
      <c r="A35" s="7">
        <v>33324</v>
      </c>
      <c r="B35" t="s">
        <v>35</v>
      </c>
      <c r="D35" s="2" t="s">
        <v>284</v>
      </c>
      <c r="E35" s="3"/>
      <c r="F35">
        <v>647</v>
      </c>
      <c r="G35" s="14" t="s">
        <v>33</v>
      </c>
      <c r="I35" s="234" t="s">
        <v>342</v>
      </c>
      <c r="J35" s="235"/>
      <c r="L35" s="16">
        <v>2.0099999999999998</v>
      </c>
      <c r="M35" s="16" t="s">
        <v>30</v>
      </c>
    </row>
    <row r="36" spans="1:13" x14ac:dyDescent="0.35">
      <c r="A36" s="7">
        <v>33325</v>
      </c>
      <c r="B36" t="s">
        <v>35</v>
      </c>
      <c r="D36" s="2" t="s">
        <v>287</v>
      </c>
      <c r="E36" s="3"/>
      <c r="F36">
        <v>649.02</v>
      </c>
      <c r="G36" s="14" t="s">
        <v>33</v>
      </c>
      <c r="I36" s="2" t="s">
        <v>285</v>
      </c>
      <c r="L36" s="16">
        <v>5</v>
      </c>
      <c r="M36" s="16" t="s">
        <v>30</v>
      </c>
    </row>
    <row r="37" spans="1:13" x14ac:dyDescent="0.35">
      <c r="A37" s="7">
        <v>33326</v>
      </c>
      <c r="B37" t="s">
        <v>35</v>
      </c>
      <c r="D37" s="2" t="s">
        <v>331</v>
      </c>
      <c r="E37" s="3"/>
      <c r="F37">
        <v>651.24</v>
      </c>
      <c r="G37" s="14" t="s">
        <v>33</v>
      </c>
      <c r="I37" s="2" t="s">
        <v>416</v>
      </c>
      <c r="L37" s="16">
        <v>6</v>
      </c>
      <c r="M37" s="16" t="s">
        <v>30</v>
      </c>
    </row>
    <row r="38" spans="1:13" x14ac:dyDescent="0.35">
      <c r="A38" s="7">
        <v>33327</v>
      </c>
      <c r="B38" t="s">
        <v>35</v>
      </c>
      <c r="E38" s="3"/>
      <c r="F38">
        <v>699.02</v>
      </c>
      <c r="G38" s="14" t="s">
        <v>33</v>
      </c>
      <c r="I38" s="2" t="s">
        <v>343</v>
      </c>
      <c r="L38" s="16">
        <v>7</v>
      </c>
      <c r="M38" s="16" t="s">
        <v>30</v>
      </c>
    </row>
    <row r="39" spans="1:13" ht="43.5" x14ac:dyDescent="0.35">
      <c r="A39" s="7">
        <v>33328</v>
      </c>
      <c r="B39" t="s">
        <v>35</v>
      </c>
      <c r="D39" s="8" t="s">
        <v>336</v>
      </c>
      <c r="E39" s="3"/>
      <c r="F39">
        <v>103.07</v>
      </c>
      <c r="G39" t="s">
        <v>35</v>
      </c>
      <c r="L39" s="16">
        <v>8.0399999999999991</v>
      </c>
      <c r="M39" s="16" t="s">
        <v>30</v>
      </c>
    </row>
    <row r="40" spans="1:13" x14ac:dyDescent="0.35">
      <c r="A40" s="7">
        <v>33330</v>
      </c>
      <c r="B40" t="s">
        <v>35</v>
      </c>
      <c r="D40" s="2" t="s">
        <v>285</v>
      </c>
      <c r="E40" s="3"/>
      <c r="F40">
        <v>204.05</v>
      </c>
      <c r="G40" t="s">
        <v>35</v>
      </c>
      <c r="L40" s="16">
        <v>13.01</v>
      </c>
      <c r="M40" s="16" t="s">
        <v>30</v>
      </c>
    </row>
    <row r="41" spans="1:13" x14ac:dyDescent="0.35">
      <c r="A41" s="7">
        <v>33331</v>
      </c>
      <c r="B41" t="s">
        <v>35</v>
      </c>
      <c r="D41" t="s">
        <v>333</v>
      </c>
      <c r="E41" s="3"/>
      <c r="F41">
        <v>204.12</v>
      </c>
      <c r="G41" t="s">
        <v>35</v>
      </c>
      <c r="L41" s="16">
        <v>14.02</v>
      </c>
      <c r="M41" s="16" t="s">
        <v>30</v>
      </c>
    </row>
    <row r="42" spans="1:13" x14ac:dyDescent="0.35">
      <c r="A42" s="7">
        <v>33332</v>
      </c>
      <c r="B42" t="s">
        <v>35</v>
      </c>
      <c r="D42" t="s">
        <v>334</v>
      </c>
      <c r="E42" s="3"/>
      <c r="F42">
        <v>302.02</v>
      </c>
      <c r="G42" t="s">
        <v>35</v>
      </c>
      <c r="L42" s="16">
        <v>14.04</v>
      </c>
      <c r="M42" s="16" t="s">
        <v>30</v>
      </c>
    </row>
    <row r="43" spans="1:13" x14ac:dyDescent="0.35">
      <c r="A43" s="7">
        <v>33351</v>
      </c>
      <c r="B43" t="s">
        <v>35</v>
      </c>
      <c r="D43" t="s">
        <v>335</v>
      </c>
      <c r="E43" s="3"/>
      <c r="F43">
        <v>303.01</v>
      </c>
      <c r="G43" t="s">
        <v>35</v>
      </c>
      <c r="L43" s="16">
        <v>15.01</v>
      </c>
      <c r="M43" s="16" t="s">
        <v>30</v>
      </c>
    </row>
    <row r="44" spans="1:13" x14ac:dyDescent="0.35">
      <c r="A44" s="7">
        <v>33442</v>
      </c>
      <c r="B44" t="s">
        <v>35</v>
      </c>
      <c r="E44" s="3"/>
      <c r="F44">
        <v>303.02</v>
      </c>
      <c r="G44" t="s">
        <v>35</v>
      </c>
      <c r="L44" s="16">
        <v>19</v>
      </c>
      <c r="M44" s="16" t="s">
        <v>30</v>
      </c>
    </row>
    <row r="45" spans="1:13" x14ac:dyDescent="0.35">
      <c r="A45" s="7">
        <v>33946</v>
      </c>
      <c r="B45" t="s">
        <v>39</v>
      </c>
      <c r="E45" s="3"/>
      <c r="F45">
        <v>304.02</v>
      </c>
      <c r="G45" t="s">
        <v>35</v>
      </c>
      <c r="L45" s="16">
        <v>25</v>
      </c>
      <c r="M45" s="16" t="s">
        <v>30</v>
      </c>
    </row>
    <row r="46" spans="1:13" x14ac:dyDescent="0.35">
      <c r="A46" s="7">
        <v>33947</v>
      </c>
      <c r="B46" t="s">
        <v>39</v>
      </c>
      <c r="E46" s="3"/>
      <c r="F46">
        <v>305</v>
      </c>
      <c r="G46" t="s">
        <v>35</v>
      </c>
      <c r="L46" s="16">
        <v>26.01</v>
      </c>
      <c r="M46" s="16" t="s">
        <v>30</v>
      </c>
    </row>
    <row r="47" spans="1:13" x14ac:dyDescent="0.35">
      <c r="A47" s="7">
        <v>33954</v>
      </c>
      <c r="B47" t="s">
        <v>39</v>
      </c>
      <c r="E47" s="3"/>
      <c r="F47">
        <v>308.01</v>
      </c>
      <c r="G47" t="s">
        <v>35</v>
      </c>
      <c r="L47" s="16">
        <v>26.04</v>
      </c>
      <c r="M47" s="16" t="s">
        <v>30</v>
      </c>
    </row>
    <row r="48" spans="1:13" x14ac:dyDescent="0.35">
      <c r="A48" s="7">
        <v>33955</v>
      </c>
      <c r="B48" t="s">
        <v>39</v>
      </c>
      <c r="E48" s="3"/>
      <c r="F48">
        <v>408.01</v>
      </c>
      <c r="G48" t="s">
        <v>35</v>
      </c>
      <c r="L48" s="16">
        <v>26.06</v>
      </c>
      <c r="M48" s="16" t="s">
        <v>30</v>
      </c>
    </row>
    <row r="49" spans="1:13" x14ac:dyDescent="0.35">
      <c r="A49" s="7">
        <v>33981</v>
      </c>
      <c r="B49" t="s">
        <v>39</v>
      </c>
      <c r="E49" s="3"/>
      <c r="F49">
        <v>409.01</v>
      </c>
      <c r="G49" t="s">
        <v>35</v>
      </c>
      <c r="L49" s="16">
        <v>26.07</v>
      </c>
      <c r="M49" s="16" t="s">
        <v>30</v>
      </c>
    </row>
    <row r="50" spans="1:13" x14ac:dyDescent="0.35">
      <c r="A50" s="7">
        <v>34429</v>
      </c>
      <c r="B50" t="s">
        <v>40</v>
      </c>
      <c r="E50" s="3"/>
      <c r="F50">
        <v>409.02</v>
      </c>
      <c r="G50" t="s">
        <v>35</v>
      </c>
      <c r="L50" s="16">
        <v>26.08</v>
      </c>
      <c r="M50" s="16" t="s">
        <v>30</v>
      </c>
    </row>
    <row r="51" spans="1:13" x14ac:dyDescent="0.35">
      <c r="A51" s="7">
        <v>34434</v>
      </c>
      <c r="B51" t="s">
        <v>40</v>
      </c>
      <c r="E51" s="3"/>
      <c r="F51">
        <v>410</v>
      </c>
      <c r="G51" t="s">
        <v>35</v>
      </c>
      <c r="L51" s="16">
        <v>27.01</v>
      </c>
      <c r="M51" s="16" t="s">
        <v>30</v>
      </c>
    </row>
    <row r="52" spans="1:13" x14ac:dyDescent="0.35">
      <c r="A52" s="7">
        <v>34446</v>
      </c>
      <c r="B52" t="s">
        <v>40</v>
      </c>
      <c r="E52" s="3"/>
      <c r="F52">
        <v>412</v>
      </c>
      <c r="G52" t="s">
        <v>35</v>
      </c>
      <c r="L52" s="16">
        <v>27.02</v>
      </c>
      <c r="M52" s="16" t="s">
        <v>30</v>
      </c>
    </row>
    <row r="53" spans="1:13" x14ac:dyDescent="0.35">
      <c r="A53" s="7">
        <v>34453</v>
      </c>
      <c r="B53" t="s">
        <v>40</v>
      </c>
      <c r="E53" s="3"/>
      <c r="F53">
        <v>413</v>
      </c>
      <c r="G53" t="s">
        <v>35</v>
      </c>
      <c r="L53" s="16">
        <v>27.03</v>
      </c>
      <c r="M53" s="16" t="s">
        <v>30</v>
      </c>
    </row>
    <row r="54" spans="1:13" x14ac:dyDescent="0.35">
      <c r="A54" s="13">
        <v>32003</v>
      </c>
      <c r="B54" s="1" t="s">
        <v>42</v>
      </c>
      <c r="E54" s="3"/>
      <c r="F54">
        <v>414</v>
      </c>
      <c r="G54" t="s">
        <v>35</v>
      </c>
      <c r="L54" s="16">
        <v>27.04</v>
      </c>
      <c r="M54" s="16" t="s">
        <v>30</v>
      </c>
    </row>
    <row r="55" spans="1:13" x14ac:dyDescent="0.35">
      <c r="A55" s="7">
        <v>34103</v>
      </c>
      <c r="B55" t="s">
        <v>44</v>
      </c>
      <c r="E55" s="3"/>
      <c r="F55">
        <v>415</v>
      </c>
      <c r="G55" t="s">
        <v>35</v>
      </c>
      <c r="L55" s="16">
        <v>27.05</v>
      </c>
      <c r="M55" s="16" t="s">
        <v>30</v>
      </c>
    </row>
    <row r="56" spans="1:13" x14ac:dyDescent="0.35">
      <c r="A56" s="7">
        <v>34105</v>
      </c>
      <c r="B56" t="s">
        <v>44</v>
      </c>
      <c r="E56" s="3"/>
      <c r="F56">
        <v>416</v>
      </c>
      <c r="G56" t="s">
        <v>35</v>
      </c>
      <c r="L56" s="16">
        <v>2</v>
      </c>
      <c r="M56" s="16" t="s">
        <v>32</v>
      </c>
    </row>
    <row r="57" spans="1:13" x14ac:dyDescent="0.35">
      <c r="A57" s="7">
        <v>34108</v>
      </c>
      <c r="B57" t="s">
        <v>44</v>
      </c>
      <c r="E57" s="3"/>
      <c r="F57">
        <v>417</v>
      </c>
      <c r="G57" t="s">
        <v>35</v>
      </c>
      <c r="L57" s="16">
        <v>3</v>
      </c>
      <c r="M57" s="16" t="s">
        <v>32</v>
      </c>
    </row>
    <row r="58" spans="1:13" x14ac:dyDescent="0.35">
      <c r="A58" s="7">
        <v>34110</v>
      </c>
      <c r="B58" t="s">
        <v>44</v>
      </c>
      <c r="E58" s="3"/>
      <c r="F58">
        <v>428</v>
      </c>
      <c r="G58" t="s">
        <v>35</v>
      </c>
      <c r="L58" s="16">
        <v>602</v>
      </c>
      <c r="M58" s="16" t="s">
        <v>33</v>
      </c>
    </row>
    <row r="59" spans="1:13" x14ac:dyDescent="0.35">
      <c r="A59" s="7">
        <v>34117</v>
      </c>
      <c r="B59" t="s">
        <v>44</v>
      </c>
      <c r="E59" s="3"/>
      <c r="F59">
        <v>433.02</v>
      </c>
      <c r="G59" t="s">
        <v>35</v>
      </c>
      <c r="L59" s="16">
        <v>611</v>
      </c>
      <c r="M59" s="16" t="s">
        <v>33</v>
      </c>
    </row>
    <row r="60" spans="1:13" x14ac:dyDescent="0.35">
      <c r="A60" s="7">
        <v>34119</v>
      </c>
      <c r="B60" t="s">
        <v>44</v>
      </c>
      <c r="E60" s="3"/>
      <c r="F60">
        <v>502.08</v>
      </c>
      <c r="G60" t="s">
        <v>35</v>
      </c>
      <c r="L60" s="16">
        <v>612.01</v>
      </c>
      <c r="M60" s="16" t="s">
        <v>33</v>
      </c>
    </row>
    <row r="61" spans="1:13" x14ac:dyDescent="0.35">
      <c r="A61" s="7">
        <v>34120</v>
      </c>
      <c r="B61" t="s">
        <v>44</v>
      </c>
      <c r="E61" s="3"/>
      <c r="F61">
        <v>503.07</v>
      </c>
      <c r="G61" t="s">
        <v>35</v>
      </c>
      <c r="L61" s="16">
        <v>612.02</v>
      </c>
      <c r="M61" s="16" t="s">
        <v>33</v>
      </c>
    </row>
    <row r="62" spans="1:13" x14ac:dyDescent="0.35">
      <c r="A62" s="7">
        <v>34140</v>
      </c>
      <c r="B62" t="s">
        <v>44</v>
      </c>
      <c r="E62" s="3"/>
      <c r="F62">
        <v>503.08</v>
      </c>
      <c r="G62" t="s">
        <v>35</v>
      </c>
      <c r="L62" s="16">
        <v>621.03</v>
      </c>
      <c r="M62" s="16" t="s">
        <v>33</v>
      </c>
    </row>
    <row r="63" spans="1:13" x14ac:dyDescent="0.35">
      <c r="A63" s="7">
        <v>34145</v>
      </c>
      <c r="B63" t="s">
        <v>44</v>
      </c>
      <c r="E63" s="3"/>
      <c r="F63">
        <v>503.09</v>
      </c>
      <c r="G63" t="s">
        <v>35</v>
      </c>
      <c r="L63" s="16">
        <v>621.08000000000004</v>
      </c>
      <c r="M63" s="16" t="s">
        <v>33</v>
      </c>
    </row>
    <row r="64" spans="1:13" x14ac:dyDescent="0.35">
      <c r="A64" s="7">
        <v>32212</v>
      </c>
      <c r="B64" t="s">
        <v>50</v>
      </c>
      <c r="E64" s="3"/>
      <c r="F64">
        <v>503.11</v>
      </c>
      <c r="G64" t="s">
        <v>35</v>
      </c>
      <c r="L64" s="16">
        <v>621.09</v>
      </c>
      <c r="M64" s="16" t="s">
        <v>33</v>
      </c>
    </row>
    <row r="65" spans="1:13" x14ac:dyDescent="0.35">
      <c r="A65" s="7">
        <v>32222</v>
      </c>
      <c r="B65" t="s">
        <v>50</v>
      </c>
      <c r="E65" s="3"/>
      <c r="F65">
        <v>507.02</v>
      </c>
      <c r="G65" t="s">
        <v>35</v>
      </c>
      <c r="L65" s="16">
        <v>628</v>
      </c>
      <c r="M65" s="16" t="s">
        <v>33</v>
      </c>
    </row>
    <row r="66" spans="1:13" x14ac:dyDescent="0.35">
      <c r="A66" s="7">
        <v>32224</v>
      </c>
      <c r="B66" t="s">
        <v>50</v>
      </c>
      <c r="E66" s="3"/>
      <c r="F66">
        <v>508</v>
      </c>
      <c r="G66" t="s">
        <v>35</v>
      </c>
      <c r="L66" s="16">
        <v>630</v>
      </c>
      <c r="M66" s="16" t="s">
        <v>33</v>
      </c>
    </row>
    <row r="67" spans="1:13" x14ac:dyDescent="0.35">
      <c r="A67" s="7">
        <v>32226</v>
      </c>
      <c r="B67" t="s">
        <v>50</v>
      </c>
      <c r="E67" s="3"/>
      <c r="F67">
        <v>602.03</v>
      </c>
      <c r="G67" t="s">
        <v>35</v>
      </c>
      <c r="L67" s="16">
        <v>631.02</v>
      </c>
      <c r="M67" s="16" t="s">
        <v>33</v>
      </c>
    </row>
    <row r="68" spans="1:13" x14ac:dyDescent="0.35">
      <c r="A68" s="7">
        <v>32227</v>
      </c>
      <c r="B68" t="s">
        <v>50</v>
      </c>
      <c r="E68" s="3"/>
      <c r="F68">
        <v>603.02</v>
      </c>
      <c r="G68" t="s">
        <v>35</v>
      </c>
      <c r="L68" s="16">
        <v>631.04</v>
      </c>
      <c r="M68" s="16" t="s">
        <v>33</v>
      </c>
    </row>
    <row r="69" spans="1:13" x14ac:dyDescent="0.35">
      <c r="A69" s="7">
        <v>32228</v>
      </c>
      <c r="B69" t="s">
        <v>50</v>
      </c>
      <c r="E69" s="3"/>
      <c r="F69">
        <v>603.03</v>
      </c>
      <c r="G69" t="s">
        <v>35</v>
      </c>
      <c r="L69" s="16">
        <v>631.04999999999995</v>
      </c>
      <c r="M69" s="16" t="s">
        <v>33</v>
      </c>
    </row>
    <row r="70" spans="1:13" x14ac:dyDescent="0.35">
      <c r="A70" s="7">
        <v>32256</v>
      </c>
      <c r="B70" t="s">
        <v>50</v>
      </c>
      <c r="E70" s="3"/>
      <c r="F70">
        <v>603.04</v>
      </c>
      <c r="G70" t="s">
        <v>35</v>
      </c>
      <c r="L70" s="16">
        <v>631.05999999999995</v>
      </c>
      <c r="M70" s="16" t="s">
        <v>33</v>
      </c>
    </row>
    <row r="71" spans="1:13" x14ac:dyDescent="0.35">
      <c r="A71" s="7">
        <v>32258</v>
      </c>
      <c r="B71" t="s">
        <v>50</v>
      </c>
      <c r="E71" s="3"/>
      <c r="F71">
        <v>604.01</v>
      </c>
      <c r="G71" t="s">
        <v>35</v>
      </c>
      <c r="L71" s="16">
        <v>631.07000000000005</v>
      </c>
      <c r="M71" s="16" t="s">
        <v>33</v>
      </c>
    </row>
    <row r="72" spans="1:13" x14ac:dyDescent="0.35">
      <c r="A72" s="7">
        <v>32266</v>
      </c>
      <c r="B72" t="s">
        <v>50</v>
      </c>
      <c r="E72" s="3"/>
      <c r="F72">
        <v>611</v>
      </c>
      <c r="G72" t="s">
        <v>35</v>
      </c>
      <c r="L72" s="16">
        <v>641.02</v>
      </c>
      <c r="M72" s="16" t="s">
        <v>33</v>
      </c>
    </row>
    <row r="73" spans="1:13" x14ac:dyDescent="0.35">
      <c r="A73" s="7">
        <v>32508</v>
      </c>
      <c r="B73" t="s">
        <v>52</v>
      </c>
      <c r="E73" s="3"/>
      <c r="F73">
        <v>805</v>
      </c>
      <c r="G73" t="s">
        <v>35</v>
      </c>
      <c r="L73" s="16">
        <v>641.23</v>
      </c>
      <c r="M73" s="16" t="s">
        <v>33</v>
      </c>
    </row>
    <row r="74" spans="1:13" x14ac:dyDescent="0.35">
      <c r="A74" s="7">
        <v>32456</v>
      </c>
      <c r="B74" t="s">
        <v>60</v>
      </c>
      <c r="E74" s="3"/>
      <c r="F74">
        <v>903.01</v>
      </c>
      <c r="G74" t="s">
        <v>35</v>
      </c>
      <c r="L74" s="16">
        <v>641.25</v>
      </c>
      <c r="M74" s="16" t="s">
        <v>33</v>
      </c>
    </row>
    <row r="75" spans="1:13" x14ac:dyDescent="0.35">
      <c r="A75" s="7">
        <v>34609</v>
      </c>
      <c r="B75" t="s">
        <v>64</v>
      </c>
      <c r="E75" s="3"/>
      <c r="F75">
        <v>904.03</v>
      </c>
      <c r="G75" t="s">
        <v>35</v>
      </c>
      <c r="L75" s="16">
        <v>641.26</v>
      </c>
      <c r="M75" s="16" t="s">
        <v>33</v>
      </c>
    </row>
    <row r="76" spans="1:13" x14ac:dyDescent="0.35">
      <c r="A76" s="7">
        <v>33872</v>
      </c>
      <c r="B76" t="s">
        <v>65</v>
      </c>
      <c r="E76" s="3"/>
      <c r="F76">
        <v>1004</v>
      </c>
      <c r="G76" t="s">
        <v>35</v>
      </c>
      <c r="L76" s="16">
        <v>641.27</v>
      </c>
      <c r="M76" s="16" t="s">
        <v>33</v>
      </c>
    </row>
    <row r="77" spans="1:13" x14ac:dyDescent="0.35">
      <c r="A77" s="7">
        <v>33875</v>
      </c>
      <c r="B77" t="s">
        <v>65</v>
      </c>
      <c r="E77" s="3"/>
      <c r="F77">
        <v>1005.02</v>
      </c>
      <c r="G77" t="s">
        <v>35</v>
      </c>
      <c r="L77" s="16">
        <v>641.28</v>
      </c>
      <c r="M77" s="16" t="s">
        <v>33</v>
      </c>
    </row>
    <row r="78" spans="1:13" x14ac:dyDescent="0.35">
      <c r="A78" s="7">
        <v>33876</v>
      </c>
      <c r="B78" t="s">
        <v>65</v>
      </c>
      <c r="E78" s="3"/>
      <c r="F78">
        <v>1007</v>
      </c>
      <c r="G78" t="s">
        <v>35</v>
      </c>
      <c r="L78" s="16">
        <v>644</v>
      </c>
      <c r="M78" s="16" t="s">
        <v>33</v>
      </c>
    </row>
    <row r="79" spans="1:13" x14ac:dyDescent="0.35">
      <c r="A79" s="7">
        <v>33503</v>
      </c>
      <c r="B79" t="s">
        <v>66</v>
      </c>
      <c r="E79" s="3"/>
      <c r="F79">
        <v>1008.01</v>
      </c>
      <c r="G79" t="s">
        <v>35</v>
      </c>
      <c r="L79" s="16">
        <v>646.01</v>
      </c>
      <c r="M79" s="16" t="s">
        <v>33</v>
      </c>
    </row>
    <row r="80" spans="1:13" x14ac:dyDescent="0.35">
      <c r="A80" s="7">
        <v>33510</v>
      </c>
      <c r="B80" t="s">
        <v>66</v>
      </c>
      <c r="E80" s="3"/>
      <c r="F80">
        <v>1103.3399999999999</v>
      </c>
      <c r="G80" t="s">
        <v>35</v>
      </c>
      <c r="L80" s="16">
        <v>648</v>
      </c>
      <c r="M80" s="16" t="s">
        <v>33</v>
      </c>
    </row>
    <row r="81" spans="1:13" x14ac:dyDescent="0.35">
      <c r="A81" s="7">
        <v>33511</v>
      </c>
      <c r="B81" t="s">
        <v>66</v>
      </c>
      <c r="E81" s="3"/>
      <c r="F81">
        <v>1103.3499999999999</v>
      </c>
      <c r="G81" t="s">
        <v>35</v>
      </c>
      <c r="L81" s="16">
        <v>649.01</v>
      </c>
      <c r="M81" s="16" t="s">
        <v>33</v>
      </c>
    </row>
    <row r="82" spans="1:13" x14ac:dyDescent="0.35">
      <c r="A82" s="7">
        <v>33547</v>
      </c>
      <c r="B82" t="s">
        <v>66</v>
      </c>
      <c r="E82" s="3"/>
      <c r="F82">
        <v>103.02</v>
      </c>
      <c r="G82" s="14" t="s">
        <v>39</v>
      </c>
      <c r="L82" s="16">
        <v>650.01</v>
      </c>
      <c r="M82" s="16" t="s">
        <v>33</v>
      </c>
    </row>
    <row r="83" spans="1:13" x14ac:dyDescent="0.35">
      <c r="A83" s="7">
        <v>33548</v>
      </c>
      <c r="B83" t="s">
        <v>66</v>
      </c>
      <c r="E83" s="3"/>
      <c r="F83">
        <v>207</v>
      </c>
      <c r="G83" s="14" t="s">
        <v>39</v>
      </c>
      <c r="L83" s="16">
        <v>650.21</v>
      </c>
      <c r="M83" s="16" t="s">
        <v>33</v>
      </c>
    </row>
    <row r="84" spans="1:13" x14ac:dyDescent="0.35">
      <c r="A84" s="7">
        <v>33549</v>
      </c>
      <c r="B84" t="s">
        <v>66</v>
      </c>
      <c r="E84" s="3"/>
      <c r="F84">
        <v>4502.0200000000004</v>
      </c>
      <c r="G84" t="s">
        <v>40</v>
      </c>
      <c r="L84" s="16">
        <v>652.30999999999995</v>
      </c>
      <c r="M84" s="16" t="s">
        <v>33</v>
      </c>
    </row>
    <row r="85" spans="1:13" x14ac:dyDescent="0.35">
      <c r="A85" s="7">
        <v>33556</v>
      </c>
      <c r="B85" t="s">
        <v>66</v>
      </c>
      <c r="E85" s="3"/>
      <c r="F85">
        <v>4503.03</v>
      </c>
      <c r="G85" t="s">
        <v>40</v>
      </c>
      <c r="L85" s="16">
        <v>661.01</v>
      </c>
      <c r="M85" s="16" t="s">
        <v>33</v>
      </c>
    </row>
    <row r="86" spans="1:13" x14ac:dyDescent="0.35">
      <c r="A86" s="7">
        <v>33559</v>
      </c>
      <c r="B86" t="s">
        <v>66</v>
      </c>
      <c r="E86" s="3"/>
      <c r="F86">
        <v>4508</v>
      </c>
      <c r="G86" t="s">
        <v>40</v>
      </c>
      <c r="L86" s="16">
        <v>661.03</v>
      </c>
      <c r="M86" s="16" t="s">
        <v>33</v>
      </c>
    </row>
    <row r="87" spans="1:13" x14ac:dyDescent="0.35">
      <c r="A87" s="7">
        <v>33569</v>
      </c>
      <c r="B87" t="s">
        <v>66</v>
      </c>
      <c r="E87" s="3"/>
      <c r="F87">
        <v>4514</v>
      </c>
      <c r="G87" t="s">
        <v>40</v>
      </c>
      <c r="L87" s="16">
        <v>661.04</v>
      </c>
      <c r="M87" s="16" t="s">
        <v>33</v>
      </c>
    </row>
    <row r="88" spans="1:13" x14ac:dyDescent="0.35">
      <c r="A88" s="7">
        <v>33572</v>
      </c>
      <c r="B88" t="s">
        <v>66</v>
      </c>
      <c r="E88" s="3"/>
      <c r="F88">
        <v>304</v>
      </c>
      <c r="G88" t="s">
        <v>42</v>
      </c>
      <c r="L88" s="16">
        <v>662</v>
      </c>
      <c r="M88" s="16" t="s">
        <v>33</v>
      </c>
    </row>
    <row r="89" spans="1:13" x14ac:dyDescent="0.35">
      <c r="A89" s="7">
        <v>33573</v>
      </c>
      <c r="B89" t="s">
        <v>66</v>
      </c>
      <c r="E89" s="3"/>
      <c r="F89">
        <v>7</v>
      </c>
      <c r="G89" s="14" t="s">
        <v>44</v>
      </c>
      <c r="L89" s="16">
        <v>663.01</v>
      </c>
      <c r="M89" s="16" t="s">
        <v>33</v>
      </c>
    </row>
    <row r="90" spans="1:13" x14ac:dyDescent="0.35">
      <c r="A90" s="7">
        <v>33578</v>
      </c>
      <c r="B90" t="s">
        <v>66</v>
      </c>
      <c r="E90" s="3"/>
      <c r="F90">
        <v>104.1</v>
      </c>
      <c r="G90" s="14" t="s">
        <v>44</v>
      </c>
      <c r="L90" s="16">
        <v>663.02</v>
      </c>
      <c r="M90" s="16" t="s">
        <v>33</v>
      </c>
    </row>
    <row r="91" spans="1:13" x14ac:dyDescent="0.35">
      <c r="A91" s="7">
        <v>33579</v>
      </c>
      <c r="B91" t="s">
        <v>66</v>
      </c>
      <c r="E91" s="3"/>
      <c r="F91">
        <v>104.2</v>
      </c>
      <c r="G91" s="14" t="s">
        <v>44</v>
      </c>
      <c r="L91" s="16">
        <v>664</v>
      </c>
      <c r="M91" s="16" t="s">
        <v>33</v>
      </c>
    </row>
    <row r="92" spans="1:13" x14ac:dyDescent="0.35">
      <c r="A92" s="7">
        <v>33584</v>
      </c>
      <c r="B92" t="s">
        <v>66</v>
      </c>
      <c r="E92" s="3"/>
      <c r="F92">
        <v>106.01</v>
      </c>
      <c r="G92" s="14" t="s">
        <v>44</v>
      </c>
      <c r="L92" s="16">
        <v>665</v>
      </c>
      <c r="M92" s="16" t="s">
        <v>33</v>
      </c>
    </row>
    <row r="93" spans="1:13" x14ac:dyDescent="0.35">
      <c r="A93" s="7">
        <v>33594</v>
      </c>
      <c r="B93" t="s">
        <v>66</v>
      </c>
      <c r="E93" s="3"/>
      <c r="F93">
        <v>107.01</v>
      </c>
      <c r="G93" s="14" t="s">
        <v>44</v>
      </c>
      <c r="L93" s="16">
        <v>666</v>
      </c>
      <c r="M93" s="16" t="s">
        <v>33</v>
      </c>
    </row>
    <row r="94" spans="1:13" x14ac:dyDescent="0.35">
      <c r="A94" s="7">
        <v>33596</v>
      </c>
      <c r="B94" t="s">
        <v>66</v>
      </c>
      <c r="E94" s="3"/>
      <c r="F94">
        <v>111.03</v>
      </c>
      <c r="G94" s="14" t="s">
        <v>44</v>
      </c>
      <c r="L94" s="16">
        <v>667</v>
      </c>
      <c r="M94" s="16" t="s">
        <v>33</v>
      </c>
    </row>
    <row r="95" spans="1:13" x14ac:dyDescent="0.35">
      <c r="A95" s="7">
        <v>33602</v>
      </c>
      <c r="B95" t="s">
        <v>66</v>
      </c>
      <c r="E95" s="3"/>
      <c r="F95">
        <v>112.04</v>
      </c>
      <c r="G95" s="14" t="s">
        <v>44</v>
      </c>
      <c r="L95" s="16">
        <v>668</v>
      </c>
      <c r="M95" s="16" t="s">
        <v>33</v>
      </c>
    </row>
    <row r="96" spans="1:13" x14ac:dyDescent="0.35">
      <c r="A96" s="7">
        <v>33606</v>
      </c>
      <c r="B96" t="s">
        <v>66</v>
      </c>
      <c r="E96" s="3"/>
      <c r="F96">
        <v>112.05</v>
      </c>
      <c r="G96" s="14" t="s">
        <v>44</v>
      </c>
      <c r="L96" s="16">
        <v>669</v>
      </c>
      <c r="M96" s="16" t="s">
        <v>33</v>
      </c>
    </row>
    <row r="97" spans="1:13" x14ac:dyDescent="0.35">
      <c r="A97" s="7">
        <v>33607</v>
      </c>
      <c r="B97" t="s">
        <v>66</v>
      </c>
      <c r="E97" s="3"/>
      <c r="F97">
        <v>113.01</v>
      </c>
      <c r="G97" s="14" t="s">
        <v>44</v>
      </c>
      <c r="L97" s="16">
        <v>671</v>
      </c>
      <c r="M97" s="16" t="s">
        <v>33</v>
      </c>
    </row>
    <row r="98" spans="1:13" x14ac:dyDescent="0.35">
      <c r="A98" s="7">
        <v>33609</v>
      </c>
      <c r="B98" t="s">
        <v>66</v>
      </c>
      <c r="E98" s="3"/>
      <c r="F98">
        <v>113.02</v>
      </c>
      <c r="G98" s="14" t="s">
        <v>44</v>
      </c>
      <c r="L98" s="16">
        <v>681.02</v>
      </c>
      <c r="M98" s="16" t="s">
        <v>33</v>
      </c>
    </row>
    <row r="99" spans="1:13" x14ac:dyDescent="0.35">
      <c r="A99" s="7">
        <v>33611</v>
      </c>
      <c r="B99" t="s">
        <v>66</v>
      </c>
      <c r="E99" s="3"/>
      <c r="F99">
        <v>114</v>
      </c>
      <c r="G99" s="14" t="s">
        <v>44</v>
      </c>
      <c r="L99" s="16">
        <v>682</v>
      </c>
      <c r="M99" s="16" t="s">
        <v>33</v>
      </c>
    </row>
    <row r="100" spans="1:13" x14ac:dyDescent="0.35">
      <c r="A100" s="7">
        <v>33615</v>
      </c>
      <c r="B100" t="s">
        <v>66</v>
      </c>
      <c r="E100" s="3"/>
      <c r="F100">
        <v>1</v>
      </c>
      <c r="G100" t="s">
        <v>50</v>
      </c>
      <c r="L100" s="16">
        <v>683</v>
      </c>
      <c r="M100" s="16" t="s">
        <v>33</v>
      </c>
    </row>
    <row r="101" spans="1:13" x14ac:dyDescent="0.35">
      <c r="A101" s="7">
        <v>33616</v>
      </c>
      <c r="B101" t="s">
        <v>66</v>
      </c>
      <c r="E101" s="3"/>
      <c r="F101">
        <v>2</v>
      </c>
      <c r="G101" t="s">
        <v>50</v>
      </c>
      <c r="L101" s="16">
        <v>684</v>
      </c>
      <c r="M101" s="16" t="s">
        <v>33</v>
      </c>
    </row>
    <row r="102" spans="1:13" x14ac:dyDescent="0.35">
      <c r="A102" s="7">
        <v>33618</v>
      </c>
      <c r="B102" t="s">
        <v>66</v>
      </c>
      <c r="E102" s="3"/>
      <c r="F102">
        <v>3</v>
      </c>
      <c r="G102" t="s">
        <v>50</v>
      </c>
      <c r="L102" s="16">
        <v>685.01</v>
      </c>
      <c r="M102" s="16" t="s">
        <v>33</v>
      </c>
    </row>
    <row r="103" spans="1:13" x14ac:dyDescent="0.35">
      <c r="A103" s="7">
        <v>33621</v>
      </c>
      <c r="B103" t="s">
        <v>66</v>
      </c>
      <c r="E103" s="3"/>
      <c r="F103">
        <v>6</v>
      </c>
      <c r="G103" t="s">
        <v>50</v>
      </c>
      <c r="L103" s="16">
        <v>685.02</v>
      </c>
      <c r="M103" s="16" t="s">
        <v>33</v>
      </c>
    </row>
    <row r="104" spans="1:13" x14ac:dyDescent="0.35">
      <c r="A104" s="7">
        <v>33624</v>
      </c>
      <c r="B104" t="s">
        <v>66</v>
      </c>
      <c r="E104" s="3"/>
      <c r="F104">
        <v>10</v>
      </c>
      <c r="G104" t="s">
        <v>50</v>
      </c>
      <c r="L104" s="16">
        <v>686.01</v>
      </c>
      <c r="M104" s="16" t="s">
        <v>33</v>
      </c>
    </row>
    <row r="105" spans="1:13" x14ac:dyDescent="0.35">
      <c r="A105" s="7">
        <v>33625</v>
      </c>
      <c r="B105" t="s">
        <v>66</v>
      </c>
      <c r="E105" s="3"/>
      <c r="F105">
        <v>12</v>
      </c>
      <c r="G105" t="s">
        <v>50</v>
      </c>
      <c r="L105" s="16">
        <v>686.02</v>
      </c>
      <c r="M105" s="16" t="s">
        <v>33</v>
      </c>
    </row>
    <row r="106" spans="1:13" x14ac:dyDescent="0.35">
      <c r="A106" s="7">
        <v>33626</v>
      </c>
      <c r="B106" t="s">
        <v>66</v>
      </c>
      <c r="E106" s="3"/>
      <c r="F106">
        <v>13</v>
      </c>
      <c r="G106" t="s">
        <v>50</v>
      </c>
      <c r="L106" s="16">
        <v>691</v>
      </c>
      <c r="M106" s="16" t="s">
        <v>33</v>
      </c>
    </row>
    <row r="107" spans="1:13" x14ac:dyDescent="0.35">
      <c r="A107" s="7">
        <v>33629</v>
      </c>
      <c r="B107" t="s">
        <v>66</v>
      </c>
      <c r="E107" s="3"/>
      <c r="F107">
        <v>14</v>
      </c>
      <c r="G107" t="s">
        <v>50</v>
      </c>
      <c r="L107" s="16">
        <v>692</v>
      </c>
      <c r="M107" s="16" t="s">
        <v>33</v>
      </c>
    </row>
    <row r="108" spans="1:13" x14ac:dyDescent="0.35">
      <c r="A108" s="7">
        <v>33634</v>
      </c>
      <c r="B108" t="s">
        <v>66</v>
      </c>
      <c r="E108" s="3"/>
      <c r="F108">
        <v>15</v>
      </c>
      <c r="G108" t="s">
        <v>50</v>
      </c>
      <c r="L108" s="16">
        <v>693</v>
      </c>
      <c r="M108" s="16" t="s">
        <v>33</v>
      </c>
    </row>
    <row r="109" spans="1:13" x14ac:dyDescent="0.35">
      <c r="A109" s="7">
        <v>33635</v>
      </c>
      <c r="B109" t="s">
        <v>66</v>
      </c>
      <c r="E109" s="3"/>
      <c r="F109">
        <v>16</v>
      </c>
      <c r="G109" t="s">
        <v>50</v>
      </c>
      <c r="L109" s="16">
        <v>694</v>
      </c>
      <c r="M109" s="16" t="s">
        <v>33</v>
      </c>
    </row>
    <row r="110" spans="1:13" x14ac:dyDescent="0.35">
      <c r="A110" s="7">
        <v>33637</v>
      </c>
      <c r="B110" t="s">
        <v>66</v>
      </c>
      <c r="E110" s="3"/>
      <c r="F110">
        <v>25.01</v>
      </c>
      <c r="G110" t="s">
        <v>50</v>
      </c>
      <c r="L110" s="16">
        <v>698.01</v>
      </c>
      <c r="M110" s="16" t="s">
        <v>33</v>
      </c>
    </row>
    <row r="111" spans="1:13" x14ac:dyDescent="0.35">
      <c r="A111" s="7">
        <v>33647</v>
      </c>
      <c r="B111" t="s">
        <v>66</v>
      </c>
      <c r="E111" s="3"/>
      <c r="F111">
        <v>26</v>
      </c>
      <c r="G111" t="s">
        <v>50</v>
      </c>
      <c r="L111" s="16">
        <v>699.01</v>
      </c>
      <c r="M111" s="16" t="s">
        <v>33</v>
      </c>
    </row>
    <row r="112" spans="1:13" x14ac:dyDescent="0.35">
      <c r="A112" s="7">
        <v>32963</v>
      </c>
      <c r="B112" t="s">
        <v>68</v>
      </c>
      <c r="E112" s="3"/>
      <c r="F112">
        <v>27.01</v>
      </c>
      <c r="G112" t="s">
        <v>50</v>
      </c>
      <c r="L112" s="16">
        <v>712</v>
      </c>
      <c r="M112" s="16" t="s">
        <v>33</v>
      </c>
    </row>
    <row r="113" spans="1:13" x14ac:dyDescent="0.35">
      <c r="A113" s="7">
        <v>32968</v>
      </c>
      <c r="B113" t="s">
        <v>68</v>
      </c>
      <c r="E113" s="3"/>
      <c r="F113">
        <v>27.02</v>
      </c>
      <c r="G113" t="s">
        <v>50</v>
      </c>
      <c r="L113" s="16">
        <v>713.01</v>
      </c>
      <c r="M113" s="16" t="s">
        <v>33</v>
      </c>
    </row>
    <row r="114" spans="1:13" x14ac:dyDescent="0.35">
      <c r="A114" s="7">
        <v>32735</v>
      </c>
      <c r="B114" t="s">
        <v>72</v>
      </c>
      <c r="E114" s="3"/>
      <c r="F114">
        <v>28.01</v>
      </c>
      <c r="G114" t="s">
        <v>50</v>
      </c>
      <c r="L114" s="16">
        <v>713.34</v>
      </c>
      <c r="M114" s="16" t="s">
        <v>33</v>
      </c>
    </row>
    <row r="115" spans="1:13" x14ac:dyDescent="0.35">
      <c r="A115" s="7">
        <v>32776</v>
      </c>
      <c r="B115" t="s">
        <v>72</v>
      </c>
      <c r="E115" s="3"/>
      <c r="F115">
        <v>28.02</v>
      </c>
      <c r="G115" t="s">
        <v>50</v>
      </c>
      <c r="L115" s="16">
        <v>713.35</v>
      </c>
      <c r="M115" s="16" t="s">
        <v>33</v>
      </c>
    </row>
    <row r="116" spans="1:13" x14ac:dyDescent="0.35">
      <c r="A116" s="7">
        <v>34711</v>
      </c>
      <c r="B116" t="s">
        <v>72</v>
      </c>
      <c r="E116" s="3"/>
      <c r="F116">
        <v>29.01</v>
      </c>
      <c r="G116" t="s">
        <v>50</v>
      </c>
      <c r="L116" s="16">
        <v>713.38</v>
      </c>
      <c r="M116" s="16" t="s">
        <v>33</v>
      </c>
    </row>
    <row r="117" spans="1:13" x14ac:dyDescent="0.35">
      <c r="A117" s="7">
        <v>34714</v>
      </c>
      <c r="B117" t="s">
        <v>72</v>
      </c>
      <c r="E117" s="3"/>
      <c r="F117">
        <v>29.02</v>
      </c>
      <c r="G117" t="s">
        <v>50</v>
      </c>
      <c r="L117" s="16">
        <v>713.39</v>
      </c>
      <c r="M117" s="16" t="s">
        <v>33</v>
      </c>
    </row>
    <row r="118" spans="1:13" x14ac:dyDescent="0.35">
      <c r="A118" s="7">
        <v>34715</v>
      </c>
      <c r="B118" t="s">
        <v>72</v>
      </c>
      <c r="E118" s="3"/>
      <c r="F118">
        <v>104.02</v>
      </c>
      <c r="G118" t="s">
        <v>50</v>
      </c>
      <c r="L118" s="16">
        <v>713.4</v>
      </c>
      <c r="M118" s="16" t="s">
        <v>33</v>
      </c>
    </row>
    <row r="119" spans="1:13" x14ac:dyDescent="0.35">
      <c r="A119" s="7">
        <v>34736</v>
      </c>
      <c r="B119" t="s">
        <v>72</v>
      </c>
      <c r="E119" s="3"/>
      <c r="F119">
        <v>108</v>
      </c>
      <c r="G119" t="s">
        <v>50</v>
      </c>
      <c r="L119" s="16">
        <v>715</v>
      </c>
      <c r="M119" s="16" t="s">
        <v>33</v>
      </c>
    </row>
    <row r="120" spans="1:13" x14ac:dyDescent="0.35">
      <c r="A120" s="7">
        <v>33908</v>
      </c>
      <c r="B120" t="s">
        <v>73</v>
      </c>
      <c r="E120" s="3"/>
      <c r="F120">
        <v>110</v>
      </c>
      <c r="G120" t="s">
        <v>50</v>
      </c>
      <c r="L120" s="16">
        <v>101.02</v>
      </c>
      <c r="M120" s="16" t="s">
        <v>35</v>
      </c>
    </row>
    <row r="121" spans="1:13" x14ac:dyDescent="0.35">
      <c r="A121" s="7">
        <v>33909</v>
      </c>
      <c r="B121" t="s">
        <v>73</v>
      </c>
      <c r="E121" s="3"/>
      <c r="F121">
        <v>111</v>
      </c>
      <c r="G121" t="s">
        <v>50</v>
      </c>
      <c r="L121" s="16">
        <v>101.03</v>
      </c>
      <c r="M121" s="16" t="s">
        <v>35</v>
      </c>
    </row>
    <row r="122" spans="1:13" x14ac:dyDescent="0.35">
      <c r="A122" s="7">
        <v>33912</v>
      </c>
      <c r="B122" t="s">
        <v>73</v>
      </c>
      <c r="E122" s="3"/>
      <c r="F122">
        <v>112</v>
      </c>
      <c r="G122" t="s">
        <v>50</v>
      </c>
      <c r="L122" s="16">
        <v>101.04</v>
      </c>
      <c r="M122" s="16" t="s">
        <v>35</v>
      </c>
    </row>
    <row r="123" spans="1:13" x14ac:dyDescent="0.35">
      <c r="A123" s="7">
        <v>33913</v>
      </c>
      <c r="B123" t="s">
        <v>73</v>
      </c>
      <c r="E123" s="3"/>
      <c r="F123">
        <v>113</v>
      </c>
      <c r="G123" t="s">
        <v>50</v>
      </c>
      <c r="L123" s="16">
        <v>103.08</v>
      </c>
      <c r="M123" s="16" t="s">
        <v>35</v>
      </c>
    </row>
    <row r="124" spans="1:13" x14ac:dyDescent="0.35">
      <c r="A124" s="7">
        <v>33914</v>
      </c>
      <c r="B124" t="s">
        <v>73</v>
      </c>
      <c r="E124" s="3"/>
      <c r="F124">
        <v>114</v>
      </c>
      <c r="G124" t="s">
        <v>50</v>
      </c>
      <c r="L124" s="16">
        <v>104.01</v>
      </c>
      <c r="M124" s="16" t="s">
        <v>35</v>
      </c>
    </row>
    <row r="125" spans="1:13" x14ac:dyDescent="0.35">
      <c r="A125" s="7">
        <v>33919</v>
      </c>
      <c r="B125" t="s">
        <v>73</v>
      </c>
      <c r="E125" s="3"/>
      <c r="F125">
        <v>115</v>
      </c>
      <c r="G125" t="s">
        <v>50</v>
      </c>
      <c r="L125" s="16">
        <v>104.06</v>
      </c>
      <c r="M125" s="16" t="s">
        <v>35</v>
      </c>
    </row>
    <row r="126" spans="1:13" x14ac:dyDescent="0.35">
      <c r="A126" s="7">
        <v>33921</v>
      </c>
      <c r="B126" t="s">
        <v>73</v>
      </c>
      <c r="E126" s="3"/>
      <c r="F126">
        <v>116</v>
      </c>
      <c r="G126" t="s">
        <v>50</v>
      </c>
      <c r="L126" s="16">
        <v>105.02</v>
      </c>
      <c r="M126" s="16" t="s">
        <v>35</v>
      </c>
    </row>
    <row r="127" spans="1:13" x14ac:dyDescent="0.35">
      <c r="A127" s="7">
        <v>33924</v>
      </c>
      <c r="B127" t="s">
        <v>73</v>
      </c>
      <c r="E127" s="3"/>
      <c r="F127">
        <v>118</v>
      </c>
      <c r="G127" t="s">
        <v>50</v>
      </c>
      <c r="L127" s="16">
        <v>105.03</v>
      </c>
      <c r="M127" s="16" t="s">
        <v>35</v>
      </c>
    </row>
    <row r="128" spans="1:13" x14ac:dyDescent="0.35">
      <c r="A128" s="7">
        <v>33928</v>
      </c>
      <c r="B128" t="s">
        <v>73</v>
      </c>
      <c r="E128" s="3"/>
      <c r="F128">
        <v>121</v>
      </c>
      <c r="G128" t="s">
        <v>50</v>
      </c>
      <c r="L128" s="16">
        <v>105.04</v>
      </c>
      <c r="M128" s="16" t="s">
        <v>35</v>
      </c>
    </row>
    <row r="129" spans="1:13" x14ac:dyDescent="0.35">
      <c r="A129" s="7">
        <v>33957</v>
      </c>
      <c r="B129" t="s">
        <v>73</v>
      </c>
      <c r="E129" s="3"/>
      <c r="F129">
        <v>122</v>
      </c>
      <c r="G129" t="s">
        <v>50</v>
      </c>
      <c r="L129" s="16">
        <v>106.01</v>
      </c>
      <c r="M129" s="16" t="s">
        <v>35</v>
      </c>
    </row>
    <row r="130" spans="1:13" x14ac:dyDescent="0.35">
      <c r="A130" s="7">
        <v>33965</v>
      </c>
      <c r="B130" t="s">
        <v>73</v>
      </c>
      <c r="E130" s="3"/>
      <c r="F130">
        <v>125</v>
      </c>
      <c r="G130" t="s">
        <v>50</v>
      </c>
      <c r="L130" s="16">
        <v>106.03</v>
      </c>
      <c r="M130" s="16" t="s">
        <v>35</v>
      </c>
    </row>
    <row r="131" spans="1:13" x14ac:dyDescent="0.35">
      <c r="A131" s="7">
        <v>33967</v>
      </c>
      <c r="B131" t="s">
        <v>73</v>
      </c>
      <c r="E131" s="3"/>
      <c r="F131">
        <v>126.01</v>
      </c>
      <c r="G131" t="s">
        <v>50</v>
      </c>
      <c r="L131" s="16">
        <v>106.04</v>
      </c>
      <c r="M131" s="16" t="s">
        <v>35</v>
      </c>
    </row>
    <row r="132" spans="1:13" x14ac:dyDescent="0.35">
      <c r="A132" s="7">
        <v>33991</v>
      </c>
      <c r="B132" t="s">
        <v>73</v>
      </c>
      <c r="E132" s="3"/>
      <c r="F132">
        <v>134.02000000000001</v>
      </c>
      <c r="G132" t="s">
        <v>50</v>
      </c>
      <c r="L132" s="16">
        <v>106.05</v>
      </c>
      <c r="M132" s="16" t="s">
        <v>35</v>
      </c>
    </row>
    <row r="133" spans="1:13" x14ac:dyDescent="0.35">
      <c r="A133" s="7">
        <v>33993</v>
      </c>
      <c r="B133" t="s">
        <v>73</v>
      </c>
      <c r="E133" s="3"/>
      <c r="F133">
        <v>148</v>
      </c>
      <c r="G133" t="s">
        <v>50</v>
      </c>
      <c r="L133" s="16">
        <v>106.06</v>
      </c>
      <c r="M133" s="16" t="s">
        <v>35</v>
      </c>
    </row>
    <row r="134" spans="1:13" x14ac:dyDescent="0.35">
      <c r="A134" s="7">
        <v>34134</v>
      </c>
      <c r="B134" t="s">
        <v>73</v>
      </c>
      <c r="E134" s="3"/>
      <c r="F134">
        <v>155.01</v>
      </c>
      <c r="G134" t="s">
        <v>50</v>
      </c>
      <c r="L134" s="16">
        <v>106.07</v>
      </c>
      <c r="M134" s="16" t="s">
        <v>35</v>
      </c>
    </row>
    <row r="135" spans="1:13" x14ac:dyDescent="0.35">
      <c r="A135" s="7">
        <v>34135</v>
      </c>
      <c r="B135" t="s">
        <v>73</v>
      </c>
      <c r="E135" s="3"/>
      <c r="F135">
        <v>155.02000000000001</v>
      </c>
      <c r="G135" t="s">
        <v>50</v>
      </c>
      <c r="L135" s="16">
        <v>106.09</v>
      </c>
      <c r="M135" s="16" t="s">
        <v>35</v>
      </c>
    </row>
    <row r="136" spans="1:13" x14ac:dyDescent="0.35">
      <c r="A136" s="7">
        <v>32317</v>
      </c>
      <c r="B136" t="s">
        <v>74</v>
      </c>
      <c r="E136" s="3"/>
      <c r="F136">
        <v>159.25</v>
      </c>
      <c r="G136" t="s">
        <v>50</v>
      </c>
      <c r="L136" s="16">
        <v>106.1</v>
      </c>
      <c r="M136" s="16" t="s">
        <v>35</v>
      </c>
    </row>
    <row r="137" spans="1:13" x14ac:dyDescent="0.35">
      <c r="A137" s="7">
        <v>34201</v>
      </c>
      <c r="B137" t="s">
        <v>78</v>
      </c>
      <c r="E137" s="3"/>
      <c r="F137">
        <v>160</v>
      </c>
      <c r="G137" t="s">
        <v>50</v>
      </c>
      <c r="L137" s="16">
        <v>106.11</v>
      </c>
      <c r="M137" s="16" t="s">
        <v>35</v>
      </c>
    </row>
    <row r="138" spans="1:13" x14ac:dyDescent="0.35">
      <c r="A138" s="7">
        <v>34202</v>
      </c>
      <c r="B138" t="s">
        <v>78</v>
      </c>
      <c r="E138" s="3"/>
      <c r="F138">
        <v>163</v>
      </c>
      <c r="G138" t="s">
        <v>50</v>
      </c>
      <c r="L138" s="16">
        <v>106.12</v>
      </c>
      <c r="M138" s="16" t="s">
        <v>35</v>
      </c>
    </row>
    <row r="139" spans="1:13" x14ac:dyDescent="0.35">
      <c r="A139" s="7">
        <v>34211</v>
      </c>
      <c r="B139" t="s">
        <v>78</v>
      </c>
      <c r="E139" s="3"/>
      <c r="F139">
        <v>166.01</v>
      </c>
      <c r="G139" t="s">
        <v>50</v>
      </c>
      <c r="L139" s="16">
        <v>109.01</v>
      </c>
      <c r="M139" s="16" t="s">
        <v>35</v>
      </c>
    </row>
    <row r="140" spans="1:13" x14ac:dyDescent="0.35">
      <c r="A140" s="7">
        <v>34212</v>
      </c>
      <c r="B140" t="s">
        <v>78</v>
      </c>
      <c r="E140" s="3"/>
      <c r="F140">
        <v>172</v>
      </c>
      <c r="G140" t="s">
        <v>50</v>
      </c>
      <c r="L140" s="16">
        <v>109.02</v>
      </c>
      <c r="M140" s="16" t="s">
        <v>35</v>
      </c>
    </row>
    <row r="141" spans="1:13" x14ac:dyDescent="0.35">
      <c r="A141" s="7">
        <v>34216</v>
      </c>
      <c r="B141" t="s">
        <v>78</v>
      </c>
      <c r="E141" s="3"/>
      <c r="F141">
        <v>174</v>
      </c>
      <c r="G141" t="s">
        <v>50</v>
      </c>
      <c r="L141" s="16">
        <v>110</v>
      </c>
      <c r="M141" s="16" t="s">
        <v>35</v>
      </c>
    </row>
    <row r="142" spans="1:13" x14ac:dyDescent="0.35">
      <c r="A142" s="7">
        <v>34217</v>
      </c>
      <c r="B142" t="s">
        <v>78</v>
      </c>
      <c r="E142" s="3"/>
      <c r="F142">
        <v>3</v>
      </c>
      <c r="G142" s="14" t="s">
        <v>52</v>
      </c>
      <c r="L142" s="16">
        <v>202.04</v>
      </c>
      <c r="M142" s="16" t="s">
        <v>35</v>
      </c>
    </row>
    <row r="143" spans="1:13" x14ac:dyDescent="0.35">
      <c r="A143" s="7">
        <v>34219</v>
      </c>
      <c r="B143" t="s">
        <v>78</v>
      </c>
      <c r="E143" s="3"/>
      <c r="F143">
        <v>4</v>
      </c>
      <c r="G143" s="14" t="s">
        <v>52</v>
      </c>
      <c r="L143" s="16">
        <v>202.05</v>
      </c>
      <c r="M143" s="16" t="s">
        <v>35</v>
      </c>
    </row>
    <row r="144" spans="1:13" x14ac:dyDescent="0.35">
      <c r="A144" s="7">
        <v>34243</v>
      </c>
      <c r="B144" t="s">
        <v>78</v>
      </c>
      <c r="E144" s="3"/>
      <c r="F144">
        <v>6</v>
      </c>
      <c r="G144" s="14" t="s">
        <v>52</v>
      </c>
      <c r="L144" s="16">
        <v>203.09</v>
      </c>
      <c r="M144" s="16" t="s">
        <v>35</v>
      </c>
    </row>
    <row r="145" spans="1:13" x14ac:dyDescent="0.35">
      <c r="A145" s="7">
        <v>34251</v>
      </c>
      <c r="B145" t="s">
        <v>78</v>
      </c>
      <c r="E145" s="3"/>
      <c r="F145">
        <v>13</v>
      </c>
      <c r="G145" s="14" t="s">
        <v>52</v>
      </c>
      <c r="L145" s="16">
        <v>203.12</v>
      </c>
      <c r="M145" s="16" t="s">
        <v>35</v>
      </c>
    </row>
    <row r="146" spans="1:13" x14ac:dyDescent="0.35">
      <c r="A146" s="7">
        <v>32133</v>
      </c>
      <c r="B146" t="s">
        <v>79</v>
      </c>
      <c r="E146" s="3"/>
      <c r="F146">
        <v>15</v>
      </c>
      <c r="G146" s="14" t="s">
        <v>52</v>
      </c>
      <c r="L146" s="16">
        <v>203.13</v>
      </c>
      <c r="M146" s="16" t="s">
        <v>35</v>
      </c>
    </row>
    <row r="147" spans="1:13" x14ac:dyDescent="0.35">
      <c r="A147" s="7">
        <v>32195</v>
      </c>
      <c r="B147" t="s">
        <v>79</v>
      </c>
      <c r="E147" s="3"/>
      <c r="F147">
        <v>16</v>
      </c>
      <c r="G147" s="14" t="s">
        <v>52</v>
      </c>
      <c r="L147" s="16">
        <v>203.15</v>
      </c>
      <c r="M147" s="16" t="s">
        <v>35</v>
      </c>
    </row>
    <row r="148" spans="1:13" x14ac:dyDescent="0.35">
      <c r="A148" s="7">
        <v>34472</v>
      </c>
      <c r="B148" t="s">
        <v>79</v>
      </c>
      <c r="E148" s="3"/>
      <c r="F148">
        <v>17</v>
      </c>
      <c r="G148" s="14" t="s">
        <v>52</v>
      </c>
      <c r="L148" s="16">
        <v>203.16</v>
      </c>
      <c r="M148" s="16" t="s">
        <v>35</v>
      </c>
    </row>
    <row r="149" spans="1:13" x14ac:dyDescent="0.35">
      <c r="A149" s="7">
        <v>34473</v>
      </c>
      <c r="B149" t="s">
        <v>79</v>
      </c>
      <c r="E149" s="3"/>
      <c r="F149">
        <v>18</v>
      </c>
      <c r="G149" s="14" t="s">
        <v>52</v>
      </c>
      <c r="L149" s="16">
        <v>203.17</v>
      </c>
      <c r="M149" s="16" t="s">
        <v>35</v>
      </c>
    </row>
    <row r="150" spans="1:13" x14ac:dyDescent="0.35">
      <c r="A150" s="7">
        <v>34474</v>
      </c>
      <c r="B150" t="s">
        <v>79</v>
      </c>
      <c r="E150" s="3"/>
      <c r="F150">
        <v>19</v>
      </c>
      <c r="G150" s="14" t="s">
        <v>52</v>
      </c>
      <c r="L150" s="16">
        <v>203.18</v>
      </c>
      <c r="M150" s="16" t="s">
        <v>35</v>
      </c>
    </row>
    <row r="151" spans="1:13" x14ac:dyDescent="0.35">
      <c r="A151" s="7">
        <v>34481</v>
      </c>
      <c r="B151" t="s">
        <v>79</v>
      </c>
      <c r="E151" s="3"/>
      <c r="F151">
        <v>20</v>
      </c>
      <c r="G151" s="14" t="s">
        <v>52</v>
      </c>
      <c r="L151" s="16">
        <v>203.19</v>
      </c>
      <c r="M151" s="16" t="s">
        <v>35</v>
      </c>
    </row>
    <row r="152" spans="1:13" x14ac:dyDescent="0.35">
      <c r="A152" s="7">
        <v>34491</v>
      </c>
      <c r="B152" t="s">
        <v>79</v>
      </c>
      <c r="E152" s="3"/>
      <c r="F152">
        <v>21</v>
      </c>
      <c r="G152" s="14" t="s">
        <v>52</v>
      </c>
      <c r="L152" s="16">
        <v>203.2</v>
      </c>
      <c r="M152" s="16" t="s">
        <v>35</v>
      </c>
    </row>
    <row r="153" spans="1:13" x14ac:dyDescent="0.35">
      <c r="A153" s="7">
        <v>34990</v>
      </c>
      <c r="B153" t="s">
        <v>80</v>
      </c>
      <c r="E153" s="3"/>
      <c r="F153">
        <v>22</v>
      </c>
      <c r="G153" s="14" t="s">
        <v>52</v>
      </c>
      <c r="L153" s="16">
        <v>203.21</v>
      </c>
      <c r="M153" s="16" t="s">
        <v>35</v>
      </c>
    </row>
    <row r="154" spans="1:13" x14ac:dyDescent="0.35">
      <c r="A154" s="7">
        <v>33014</v>
      </c>
      <c r="B154" t="s">
        <v>81</v>
      </c>
      <c r="E154" s="3"/>
      <c r="F154">
        <v>27.03</v>
      </c>
      <c r="G154" s="14" t="s">
        <v>52</v>
      </c>
      <c r="L154" s="16">
        <v>203.22</v>
      </c>
      <c r="M154" s="16" t="s">
        <v>35</v>
      </c>
    </row>
    <row r="155" spans="1:13" x14ac:dyDescent="0.35">
      <c r="A155" s="7">
        <v>33015</v>
      </c>
      <c r="B155" t="s">
        <v>81</v>
      </c>
      <c r="E155" s="3"/>
      <c r="F155">
        <v>29</v>
      </c>
      <c r="G155" s="14" t="s">
        <v>52</v>
      </c>
      <c r="L155" s="16">
        <v>203.25</v>
      </c>
      <c r="M155" s="16" t="s">
        <v>35</v>
      </c>
    </row>
    <row r="156" spans="1:13" x14ac:dyDescent="0.35">
      <c r="A156" s="7">
        <v>33018</v>
      </c>
      <c r="B156" t="s">
        <v>81</v>
      </c>
      <c r="E156" s="3"/>
      <c r="F156">
        <v>35.06</v>
      </c>
      <c r="G156" s="14" t="s">
        <v>52</v>
      </c>
      <c r="L156" s="16">
        <v>203.26</v>
      </c>
      <c r="M156" s="16" t="s">
        <v>35</v>
      </c>
    </row>
    <row r="157" spans="1:13" x14ac:dyDescent="0.35">
      <c r="A157" s="7">
        <v>33031</v>
      </c>
      <c r="B157" t="s">
        <v>81</v>
      </c>
      <c r="E157" s="3"/>
      <c r="F157">
        <v>36.07</v>
      </c>
      <c r="G157" s="14" t="s">
        <v>52</v>
      </c>
      <c r="L157" s="16">
        <v>204.06</v>
      </c>
      <c r="M157" s="16" t="s">
        <v>35</v>
      </c>
    </row>
    <row r="158" spans="1:13" x14ac:dyDescent="0.35">
      <c r="A158" s="7">
        <v>33035</v>
      </c>
      <c r="B158" t="s">
        <v>81</v>
      </c>
      <c r="E158" s="3"/>
      <c r="F158">
        <v>207.01</v>
      </c>
      <c r="G158" s="14" t="s">
        <v>57</v>
      </c>
      <c r="L158" s="16">
        <v>204.11</v>
      </c>
      <c r="M158" s="16" t="s">
        <v>35</v>
      </c>
    </row>
    <row r="159" spans="1:13" x14ac:dyDescent="0.35">
      <c r="A159" s="7">
        <v>33055</v>
      </c>
      <c r="B159" t="s">
        <v>81</v>
      </c>
      <c r="E159" s="3"/>
      <c r="F159">
        <v>207.02</v>
      </c>
      <c r="G159" s="14" t="s">
        <v>57</v>
      </c>
      <c r="L159" s="16">
        <v>204.14</v>
      </c>
      <c r="M159" s="16" t="s">
        <v>35</v>
      </c>
    </row>
    <row r="160" spans="1:13" x14ac:dyDescent="0.35">
      <c r="A160" s="7">
        <v>33109</v>
      </c>
      <c r="B160" t="s">
        <v>81</v>
      </c>
      <c r="E160" s="3"/>
      <c r="F160">
        <v>404</v>
      </c>
      <c r="G160" s="14" t="s">
        <v>64</v>
      </c>
      <c r="L160" s="16">
        <v>205.01</v>
      </c>
      <c r="M160" s="16" t="s">
        <v>35</v>
      </c>
    </row>
    <row r="161" spans="1:13" x14ac:dyDescent="0.35">
      <c r="A161" s="7">
        <v>33126</v>
      </c>
      <c r="B161" t="s">
        <v>81</v>
      </c>
      <c r="E161" s="3"/>
      <c r="F161">
        <v>405.01</v>
      </c>
      <c r="G161" s="14" t="s">
        <v>64</v>
      </c>
      <c r="L161" s="16">
        <v>301</v>
      </c>
      <c r="M161" s="16" t="s">
        <v>35</v>
      </c>
    </row>
    <row r="162" spans="1:13" x14ac:dyDescent="0.35">
      <c r="A162" s="7">
        <v>33129</v>
      </c>
      <c r="B162" t="s">
        <v>81</v>
      </c>
      <c r="E162" s="3"/>
      <c r="F162">
        <v>405.02</v>
      </c>
      <c r="G162" s="14" t="s">
        <v>64</v>
      </c>
      <c r="L162" s="16">
        <v>307.02</v>
      </c>
      <c r="M162" s="16" t="s">
        <v>35</v>
      </c>
    </row>
    <row r="163" spans="1:13" x14ac:dyDescent="0.35">
      <c r="A163" s="7">
        <v>33131</v>
      </c>
      <c r="B163" t="s">
        <v>81</v>
      </c>
      <c r="E163" s="3"/>
      <c r="F163">
        <v>412.04</v>
      </c>
      <c r="G163" s="14" t="s">
        <v>64</v>
      </c>
      <c r="L163" s="16">
        <v>307.04000000000002</v>
      </c>
      <c r="M163" s="16" t="s">
        <v>35</v>
      </c>
    </row>
    <row r="164" spans="1:13" x14ac:dyDescent="0.35">
      <c r="A164" s="7">
        <v>33132</v>
      </c>
      <c r="B164" t="s">
        <v>81</v>
      </c>
      <c r="E164" s="3"/>
      <c r="F164">
        <v>414.01</v>
      </c>
      <c r="G164" s="14" t="s">
        <v>64</v>
      </c>
      <c r="L164" s="16">
        <v>309.02</v>
      </c>
      <c r="M164" s="16" t="s">
        <v>35</v>
      </c>
    </row>
    <row r="165" spans="1:13" x14ac:dyDescent="0.35">
      <c r="A165" s="7">
        <v>33133</v>
      </c>
      <c r="B165" t="s">
        <v>81</v>
      </c>
      <c r="E165" s="3"/>
      <c r="F165">
        <v>9603</v>
      </c>
      <c r="G165" s="14" t="s">
        <v>65</v>
      </c>
      <c r="L165" s="16">
        <v>309.04000000000002</v>
      </c>
      <c r="M165" s="16" t="s">
        <v>35</v>
      </c>
    </row>
    <row r="166" spans="1:13" x14ac:dyDescent="0.35">
      <c r="A166" s="7">
        <v>33134</v>
      </c>
      <c r="B166" t="s">
        <v>81</v>
      </c>
      <c r="E166" s="3"/>
      <c r="F166">
        <v>9608</v>
      </c>
      <c r="G166" s="14" t="s">
        <v>65</v>
      </c>
      <c r="L166" s="16">
        <v>310.02</v>
      </c>
      <c r="M166" s="16" t="s">
        <v>35</v>
      </c>
    </row>
    <row r="167" spans="1:13" x14ac:dyDescent="0.35">
      <c r="A167" s="7">
        <v>33137</v>
      </c>
      <c r="B167" t="s">
        <v>81</v>
      </c>
      <c r="E167" s="3"/>
      <c r="F167">
        <v>9609</v>
      </c>
      <c r="G167" s="14" t="s">
        <v>65</v>
      </c>
      <c r="L167" s="16">
        <v>311.01</v>
      </c>
      <c r="M167" s="16" t="s">
        <v>35</v>
      </c>
    </row>
    <row r="168" spans="1:13" x14ac:dyDescent="0.35">
      <c r="A168" s="7">
        <v>33139</v>
      </c>
      <c r="B168" t="s">
        <v>81</v>
      </c>
      <c r="E168" s="3"/>
      <c r="F168">
        <v>9611</v>
      </c>
      <c r="G168" s="14" t="s">
        <v>65</v>
      </c>
      <c r="L168" s="16">
        <v>311.02</v>
      </c>
      <c r="M168" s="16" t="s">
        <v>35</v>
      </c>
    </row>
    <row r="169" spans="1:13" x14ac:dyDescent="0.35">
      <c r="A169" s="7">
        <v>33140</v>
      </c>
      <c r="B169" t="s">
        <v>81</v>
      </c>
      <c r="E169" s="3"/>
      <c r="F169">
        <v>9616.0300000000007</v>
      </c>
      <c r="G169" s="14" t="s">
        <v>65</v>
      </c>
      <c r="L169" s="16">
        <v>312.02</v>
      </c>
      <c r="M169" s="16" t="s">
        <v>35</v>
      </c>
    </row>
    <row r="170" spans="1:13" x14ac:dyDescent="0.35">
      <c r="A170" s="7">
        <v>33141</v>
      </c>
      <c r="B170" t="s">
        <v>81</v>
      </c>
      <c r="E170" s="3"/>
      <c r="F170">
        <v>1.01</v>
      </c>
      <c r="G170" s="14" t="s">
        <v>66</v>
      </c>
      <c r="L170" s="16">
        <v>312.02999999999997</v>
      </c>
      <c r="M170" s="16" t="s">
        <v>35</v>
      </c>
    </row>
    <row r="171" spans="1:13" x14ac:dyDescent="0.35">
      <c r="A171" s="7">
        <v>33143</v>
      </c>
      <c r="B171" t="s">
        <v>81</v>
      </c>
      <c r="E171" s="3"/>
      <c r="F171">
        <v>1.02</v>
      </c>
      <c r="G171" s="14" t="s">
        <v>66</v>
      </c>
      <c r="L171" s="16">
        <v>312.05</v>
      </c>
      <c r="M171" s="16" t="s">
        <v>35</v>
      </c>
    </row>
    <row r="172" spans="1:13" x14ac:dyDescent="0.35">
      <c r="A172" s="7">
        <v>33145</v>
      </c>
      <c r="B172" t="s">
        <v>81</v>
      </c>
      <c r="E172" s="3"/>
      <c r="F172">
        <v>2.0099999999999998</v>
      </c>
      <c r="G172" s="14" t="s">
        <v>66</v>
      </c>
      <c r="L172" s="16">
        <v>401.01</v>
      </c>
      <c r="M172" s="16" t="s">
        <v>35</v>
      </c>
    </row>
    <row r="173" spans="1:13" x14ac:dyDescent="0.35">
      <c r="A173" s="7">
        <v>33146</v>
      </c>
      <c r="B173" t="s">
        <v>81</v>
      </c>
      <c r="E173" s="3"/>
      <c r="F173">
        <v>2.02</v>
      </c>
      <c r="G173" s="14" t="s">
        <v>66</v>
      </c>
      <c r="L173" s="16">
        <v>401.02</v>
      </c>
      <c r="M173" s="16" t="s">
        <v>35</v>
      </c>
    </row>
    <row r="174" spans="1:13" x14ac:dyDescent="0.35">
      <c r="A174" s="7">
        <v>33149</v>
      </c>
      <c r="B174" t="s">
        <v>81</v>
      </c>
      <c r="E174" s="3"/>
      <c r="F174">
        <v>3</v>
      </c>
      <c r="G174" s="14" t="s">
        <v>66</v>
      </c>
      <c r="L174" s="16">
        <v>402.03</v>
      </c>
      <c r="M174" s="16" t="s">
        <v>35</v>
      </c>
    </row>
    <row r="175" spans="1:13" x14ac:dyDescent="0.35">
      <c r="A175" s="7">
        <v>33154</v>
      </c>
      <c r="B175" t="s">
        <v>81</v>
      </c>
      <c r="E175" s="3"/>
      <c r="F175">
        <v>4.0199999999999996</v>
      </c>
      <c r="G175" s="14" t="s">
        <v>66</v>
      </c>
      <c r="L175" s="16">
        <v>402.04</v>
      </c>
      <c r="M175" s="16" t="s">
        <v>35</v>
      </c>
    </row>
    <row r="176" spans="1:13" x14ac:dyDescent="0.35">
      <c r="A176" s="7">
        <v>33155</v>
      </c>
      <c r="B176" t="s">
        <v>81</v>
      </c>
      <c r="E176" s="3"/>
      <c r="F176">
        <v>6.01</v>
      </c>
      <c r="G176" s="14" t="s">
        <v>66</v>
      </c>
      <c r="L176" s="16">
        <v>402.05</v>
      </c>
      <c r="M176" s="16" t="s">
        <v>35</v>
      </c>
    </row>
    <row r="177" spans="1:13" x14ac:dyDescent="0.35">
      <c r="A177" s="7">
        <v>33156</v>
      </c>
      <c r="B177" t="s">
        <v>81</v>
      </c>
      <c r="E177" s="3"/>
      <c r="F177">
        <v>6.02</v>
      </c>
      <c r="G177" s="14" t="s">
        <v>66</v>
      </c>
      <c r="L177" s="16">
        <v>402.06</v>
      </c>
      <c r="M177" s="16" t="s">
        <v>35</v>
      </c>
    </row>
    <row r="178" spans="1:13" x14ac:dyDescent="0.35">
      <c r="A178" s="7">
        <v>33158</v>
      </c>
      <c r="B178" t="s">
        <v>81</v>
      </c>
      <c r="E178" s="3"/>
      <c r="F178">
        <v>7</v>
      </c>
      <c r="G178" s="14" t="s">
        <v>66</v>
      </c>
      <c r="L178" s="16">
        <v>404.01</v>
      </c>
      <c r="M178" s="16" t="s">
        <v>35</v>
      </c>
    </row>
    <row r="179" spans="1:13" x14ac:dyDescent="0.35">
      <c r="A179" s="7">
        <v>33160</v>
      </c>
      <c r="B179" t="s">
        <v>81</v>
      </c>
      <c r="E179" s="3"/>
      <c r="F179">
        <v>8</v>
      </c>
      <c r="G179" s="14" t="s">
        <v>66</v>
      </c>
      <c r="L179" s="16">
        <v>404.02</v>
      </c>
      <c r="M179" s="16" t="s">
        <v>35</v>
      </c>
    </row>
    <row r="180" spans="1:13" x14ac:dyDescent="0.35">
      <c r="A180" s="7">
        <v>33165</v>
      </c>
      <c r="B180" t="s">
        <v>81</v>
      </c>
      <c r="E180" s="3"/>
      <c r="F180">
        <v>9.01</v>
      </c>
      <c r="G180" s="14" t="s">
        <v>66</v>
      </c>
      <c r="L180" s="16">
        <v>405.02</v>
      </c>
      <c r="M180" s="16" t="s">
        <v>35</v>
      </c>
    </row>
    <row r="181" spans="1:13" x14ac:dyDescent="0.35">
      <c r="A181" s="7">
        <v>33172</v>
      </c>
      <c r="B181" t="s">
        <v>81</v>
      </c>
      <c r="E181" s="3"/>
      <c r="F181">
        <v>9.02</v>
      </c>
      <c r="G181" s="14" t="s">
        <v>66</v>
      </c>
      <c r="L181" s="16">
        <v>405.03</v>
      </c>
      <c r="M181" s="16" t="s">
        <v>35</v>
      </c>
    </row>
    <row r="182" spans="1:13" x14ac:dyDescent="0.35">
      <c r="A182" s="7">
        <v>33173</v>
      </c>
      <c r="B182" t="s">
        <v>81</v>
      </c>
      <c r="E182" s="3"/>
      <c r="F182">
        <v>10.01</v>
      </c>
      <c r="G182" s="14" t="s">
        <v>66</v>
      </c>
      <c r="L182" s="16">
        <v>405.04</v>
      </c>
      <c r="M182" s="16" t="s">
        <v>35</v>
      </c>
    </row>
    <row r="183" spans="1:13" x14ac:dyDescent="0.35">
      <c r="A183" s="7">
        <v>33175</v>
      </c>
      <c r="B183" t="s">
        <v>81</v>
      </c>
      <c r="E183" s="3"/>
      <c r="F183">
        <v>10.02</v>
      </c>
      <c r="G183" s="14" t="s">
        <v>66</v>
      </c>
      <c r="L183" s="16">
        <v>406.01</v>
      </c>
      <c r="M183" s="16" t="s">
        <v>35</v>
      </c>
    </row>
    <row r="184" spans="1:13" x14ac:dyDescent="0.35">
      <c r="A184" s="7">
        <v>33176</v>
      </c>
      <c r="B184" t="s">
        <v>81</v>
      </c>
      <c r="E184" s="3"/>
      <c r="F184">
        <v>12</v>
      </c>
      <c r="G184" s="14" t="s">
        <v>66</v>
      </c>
      <c r="L184" s="16">
        <v>406.02</v>
      </c>
      <c r="M184" s="16" t="s">
        <v>35</v>
      </c>
    </row>
    <row r="185" spans="1:13" x14ac:dyDescent="0.35">
      <c r="A185" s="7">
        <v>33178</v>
      </c>
      <c r="B185" t="s">
        <v>81</v>
      </c>
      <c r="E185" s="3"/>
      <c r="F185">
        <v>14</v>
      </c>
      <c r="G185" s="14" t="s">
        <v>66</v>
      </c>
      <c r="L185" s="16">
        <v>407.01</v>
      </c>
      <c r="M185" s="16" t="s">
        <v>35</v>
      </c>
    </row>
    <row r="186" spans="1:13" x14ac:dyDescent="0.35">
      <c r="A186" s="7">
        <v>33180</v>
      </c>
      <c r="B186" t="s">
        <v>81</v>
      </c>
      <c r="E186" s="3"/>
      <c r="F186">
        <v>18</v>
      </c>
      <c r="G186" s="14" t="s">
        <v>66</v>
      </c>
      <c r="L186" s="16">
        <v>407.02</v>
      </c>
      <c r="M186" s="16" t="s">
        <v>35</v>
      </c>
    </row>
    <row r="187" spans="1:13" x14ac:dyDescent="0.35">
      <c r="A187" s="7">
        <v>33182</v>
      </c>
      <c r="B187" t="s">
        <v>81</v>
      </c>
      <c r="E187" s="3"/>
      <c r="F187">
        <v>19</v>
      </c>
      <c r="G187" s="14" t="s">
        <v>66</v>
      </c>
      <c r="L187" s="16">
        <v>418.01</v>
      </c>
      <c r="M187" s="16" t="s">
        <v>35</v>
      </c>
    </row>
    <row r="188" spans="1:13" x14ac:dyDescent="0.35">
      <c r="A188" s="7">
        <v>33183</v>
      </c>
      <c r="B188" t="s">
        <v>81</v>
      </c>
      <c r="E188" s="3"/>
      <c r="F188">
        <v>20</v>
      </c>
      <c r="G188" s="14" t="s">
        <v>66</v>
      </c>
      <c r="L188" s="16">
        <v>418.02</v>
      </c>
      <c r="M188" s="16" t="s">
        <v>35</v>
      </c>
    </row>
    <row r="189" spans="1:13" x14ac:dyDescent="0.35">
      <c r="A189" s="7">
        <v>33184</v>
      </c>
      <c r="B189" t="s">
        <v>81</v>
      </c>
      <c r="E189" s="3"/>
      <c r="F189">
        <v>25</v>
      </c>
      <c r="G189" s="14" t="s">
        <v>66</v>
      </c>
      <c r="L189" s="16">
        <v>419</v>
      </c>
      <c r="M189" s="16" t="s">
        <v>35</v>
      </c>
    </row>
    <row r="190" spans="1:13" x14ac:dyDescent="0.35">
      <c r="A190" s="7">
        <v>33185</v>
      </c>
      <c r="B190" t="s">
        <v>81</v>
      </c>
      <c r="E190" s="3"/>
      <c r="F190">
        <v>26</v>
      </c>
      <c r="G190" s="14" t="s">
        <v>66</v>
      </c>
      <c r="L190" s="16">
        <v>420</v>
      </c>
      <c r="M190" s="16" t="s">
        <v>35</v>
      </c>
    </row>
    <row r="191" spans="1:13" x14ac:dyDescent="0.35">
      <c r="A191" s="7">
        <v>33186</v>
      </c>
      <c r="B191" t="s">
        <v>81</v>
      </c>
      <c r="E191" s="3"/>
      <c r="F191">
        <v>30</v>
      </c>
      <c r="G191" s="14" t="s">
        <v>66</v>
      </c>
      <c r="L191" s="16">
        <v>421</v>
      </c>
      <c r="M191" s="16" t="s">
        <v>35</v>
      </c>
    </row>
    <row r="192" spans="1:13" x14ac:dyDescent="0.35">
      <c r="A192" s="7">
        <v>33187</v>
      </c>
      <c r="B192" t="s">
        <v>81</v>
      </c>
      <c r="E192" s="3"/>
      <c r="F192">
        <v>31</v>
      </c>
      <c r="G192" s="14" t="s">
        <v>66</v>
      </c>
      <c r="L192" s="16">
        <v>422</v>
      </c>
      <c r="M192" s="16" t="s">
        <v>35</v>
      </c>
    </row>
    <row r="193" spans="1:13" x14ac:dyDescent="0.35">
      <c r="A193" s="7">
        <v>33193</v>
      </c>
      <c r="B193" t="s">
        <v>81</v>
      </c>
      <c r="E193" s="3"/>
      <c r="F193">
        <v>32</v>
      </c>
      <c r="G193" s="14" t="s">
        <v>66</v>
      </c>
      <c r="L193" s="16">
        <v>423.01</v>
      </c>
      <c r="M193" s="16" t="s">
        <v>35</v>
      </c>
    </row>
    <row r="194" spans="1:13" x14ac:dyDescent="0.35">
      <c r="A194" s="7">
        <v>33194</v>
      </c>
      <c r="B194" t="s">
        <v>81</v>
      </c>
      <c r="E194" s="3"/>
      <c r="F194">
        <v>33</v>
      </c>
      <c r="G194" s="14" t="s">
        <v>66</v>
      </c>
      <c r="L194" s="16">
        <v>424</v>
      </c>
      <c r="M194" s="16" t="s">
        <v>35</v>
      </c>
    </row>
    <row r="195" spans="1:13" x14ac:dyDescent="0.35">
      <c r="A195" s="7">
        <v>33196</v>
      </c>
      <c r="B195" t="s">
        <v>81</v>
      </c>
      <c r="E195" s="3"/>
      <c r="F195">
        <v>34</v>
      </c>
      <c r="G195" s="14" t="s">
        <v>66</v>
      </c>
      <c r="L195" s="16">
        <v>425</v>
      </c>
      <c r="M195" s="16" t="s">
        <v>35</v>
      </c>
    </row>
    <row r="196" spans="1:13" x14ac:dyDescent="0.35">
      <c r="A196" s="7">
        <v>32541</v>
      </c>
      <c r="B196" t="s">
        <v>84</v>
      </c>
      <c r="E196" s="3"/>
      <c r="F196">
        <v>35</v>
      </c>
      <c r="G196" s="14" t="s">
        <v>66</v>
      </c>
      <c r="L196" s="16">
        <v>426</v>
      </c>
      <c r="M196" s="16" t="s">
        <v>35</v>
      </c>
    </row>
    <row r="197" spans="1:13" x14ac:dyDescent="0.35">
      <c r="A197" s="7">
        <v>32542</v>
      </c>
      <c r="B197" t="s">
        <v>84</v>
      </c>
      <c r="E197" s="3"/>
      <c r="F197">
        <v>36</v>
      </c>
      <c r="G197" s="14" t="s">
        <v>66</v>
      </c>
      <c r="L197" s="16">
        <v>430.01</v>
      </c>
      <c r="M197" s="16" t="s">
        <v>35</v>
      </c>
    </row>
    <row r="198" spans="1:13" x14ac:dyDescent="0.35">
      <c r="A198" s="7">
        <v>32544</v>
      </c>
      <c r="B198" t="s">
        <v>84</v>
      </c>
      <c r="E198" s="3"/>
      <c r="F198">
        <v>37</v>
      </c>
      <c r="G198" s="14" t="s">
        <v>66</v>
      </c>
      <c r="L198" s="16">
        <v>431</v>
      </c>
      <c r="M198" s="16" t="s">
        <v>35</v>
      </c>
    </row>
    <row r="199" spans="1:13" x14ac:dyDescent="0.35">
      <c r="A199" s="7">
        <v>32712</v>
      </c>
      <c r="B199" t="s">
        <v>86</v>
      </c>
      <c r="E199" s="3"/>
      <c r="F199">
        <v>38</v>
      </c>
      <c r="G199" s="14" t="s">
        <v>66</v>
      </c>
      <c r="L199" s="16">
        <v>433.01</v>
      </c>
      <c r="M199" s="16" t="s">
        <v>35</v>
      </c>
    </row>
    <row r="200" spans="1:13" x14ac:dyDescent="0.35">
      <c r="A200" s="7">
        <v>32751</v>
      </c>
      <c r="B200" t="s">
        <v>86</v>
      </c>
      <c r="E200" s="3"/>
      <c r="F200">
        <v>39</v>
      </c>
      <c r="G200" s="14" t="s">
        <v>66</v>
      </c>
      <c r="L200" s="16">
        <v>502.04</v>
      </c>
      <c r="M200" s="16" t="s">
        <v>35</v>
      </c>
    </row>
    <row r="201" spans="1:13" x14ac:dyDescent="0.35">
      <c r="A201" s="7">
        <v>32789</v>
      </c>
      <c r="B201" t="s">
        <v>86</v>
      </c>
      <c r="E201" s="3"/>
      <c r="F201">
        <v>40</v>
      </c>
      <c r="G201" s="14" t="s">
        <v>66</v>
      </c>
      <c r="L201" s="16">
        <v>502.05</v>
      </c>
      <c r="M201" s="16" t="s">
        <v>35</v>
      </c>
    </row>
    <row r="202" spans="1:13" x14ac:dyDescent="0.35">
      <c r="A202" s="7">
        <v>32792</v>
      </c>
      <c r="B202" t="s">
        <v>86</v>
      </c>
      <c r="E202" s="3"/>
      <c r="F202">
        <v>41</v>
      </c>
      <c r="G202" s="14" t="s">
        <v>66</v>
      </c>
      <c r="L202" s="16">
        <v>502.06</v>
      </c>
      <c r="M202" s="16" t="s">
        <v>35</v>
      </c>
    </row>
    <row r="203" spans="1:13" x14ac:dyDescent="0.35">
      <c r="A203" s="7">
        <v>32801</v>
      </c>
      <c r="B203" t="s">
        <v>86</v>
      </c>
      <c r="E203" s="3"/>
      <c r="F203">
        <v>42</v>
      </c>
      <c r="G203" s="14" t="s">
        <v>66</v>
      </c>
      <c r="L203" s="16">
        <v>504.01</v>
      </c>
      <c r="M203" s="16" t="s">
        <v>35</v>
      </c>
    </row>
    <row r="204" spans="1:13" x14ac:dyDescent="0.35">
      <c r="A204" s="7">
        <v>32803</v>
      </c>
      <c r="B204" t="s">
        <v>86</v>
      </c>
      <c r="E204" s="3"/>
      <c r="F204">
        <v>43</v>
      </c>
      <c r="G204" s="14" t="s">
        <v>66</v>
      </c>
      <c r="L204" s="16">
        <v>506.01</v>
      </c>
      <c r="M204" s="16" t="s">
        <v>35</v>
      </c>
    </row>
    <row r="205" spans="1:13" x14ac:dyDescent="0.35">
      <c r="A205" s="7">
        <v>32804</v>
      </c>
      <c r="B205" t="s">
        <v>86</v>
      </c>
      <c r="E205" s="3"/>
      <c r="F205">
        <v>44</v>
      </c>
      <c r="G205" s="14" t="s">
        <v>66</v>
      </c>
      <c r="L205" s="16">
        <v>506.02</v>
      </c>
      <c r="M205" s="16" t="s">
        <v>35</v>
      </c>
    </row>
    <row r="206" spans="1:13" x14ac:dyDescent="0.35">
      <c r="A206" s="7">
        <v>32812</v>
      </c>
      <c r="B206" t="s">
        <v>86</v>
      </c>
      <c r="E206" s="3"/>
      <c r="F206">
        <v>50</v>
      </c>
      <c r="G206" s="14" t="s">
        <v>66</v>
      </c>
      <c r="L206" s="16">
        <v>509</v>
      </c>
      <c r="M206" s="16" t="s">
        <v>35</v>
      </c>
    </row>
    <row r="207" spans="1:13" x14ac:dyDescent="0.35">
      <c r="A207" s="7">
        <v>32814</v>
      </c>
      <c r="B207" t="s">
        <v>86</v>
      </c>
      <c r="E207" s="3"/>
      <c r="F207">
        <v>53.02</v>
      </c>
      <c r="G207" s="14" t="s">
        <v>66</v>
      </c>
      <c r="L207" s="16">
        <v>510.01</v>
      </c>
      <c r="M207" s="16" t="s">
        <v>35</v>
      </c>
    </row>
    <row r="208" spans="1:13" x14ac:dyDescent="0.35">
      <c r="A208" s="7">
        <v>32817</v>
      </c>
      <c r="B208" t="s">
        <v>86</v>
      </c>
      <c r="E208" s="3"/>
      <c r="F208">
        <v>70.02</v>
      </c>
      <c r="G208" s="14" t="s">
        <v>66</v>
      </c>
      <c r="L208" s="16">
        <v>510.02</v>
      </c>
      <c r="M208" s="16" t="s">
        <v>35</v>
      </c>
    </row>
    <row r="209" spans="1:13" x14ac:dyDescent="0.35">
      <c r="A209" s="7">
        <v>32819</v>
      </c>
      <c r="B209" t="s">
        <v>86</v>
      </c>
      <c r="E209" s="3"/>
      <c r="F209">
        <v>102.03</v>
      </c>
      <c r="G209" s="14" t="s">
        <v>66</v>
      </c>
      <c r="L209" s="16">
        <v>601.11</v>
      </c>
      <c r="M209" s="16" t="s">
        <v>35</v>
      </c>
    </row>
    <row r="210" spans="1:13" x14ac:dyDescent="0.35">
      <c r="A210" s="7">
        <v>32820</v>
      </c>
      <c r="B210" t="s">
        <v>86</v>
      </c>
      <c r="E210" s="3"/>
      <c r="F210">
        <v>102.13</v>
      </c>
      <c r="G210" s="14" t="s">
        <v>66</v>
      </c>
      <c r="L210" s="16">
        <v>601.14</v>
      </c>
      <c r="M210" s="16" t="s">
        <v>35</v>
      </c>
    </row>
    <row r="211" spans="1:13" x14ac:dyDescent="0.35">
      <c r="A211" s="7">
        <v>32821</v>
      </c>
      <c r="B211" t="s">
        <v>86</v>
      </c>
      <c r="E211" s="3"/>
      <c r="F211">
        <v>103.03</v>
      </c>
      <c r="G211" s="14" t="s">
        <v>66</v>
      </c>
      <c r="L211" s="16">
        <v>601.15</v>
      </c>
      <c r="M211" s="16" t="s">
        <v>35</v>
      </c>
    </row>
    <row r="212" spans="1:13" x14ac:dyDescent="0.35">
      <c r="A212" s="7">
        <v>32824</v>
      </c>
      <c r="B212" t="s">
        <v>86</v>
      </c>
      <c r="E212" s="3"/>
      <c r="F212">
        <v>105.01</v>
      </c>
      <c r="G212" s="14" t="s">
        <v>66</v>
      </c>
      <c r="L212" s="16">
        <v>601.16</v>
      </c>
      <c r="M212" s="16" t="s">
        <v>35</v>
      </c>
    </row>
    <row r="213" spans="1:13" x14ac:dyDescent="0.35">
      <c r="A213" s="7">
        <v>32827</v>
      </c>
      <c r="B213" t="s">
        <v>86</v>
      </c>
      <c r="E213" s="3"/>
      <c r="F213">
        <v>108.05</v>
      </c>
      <c r="G213" s="14" t="s">
        <v>66</v>
      </c>
      <c r="L213" s="16">
        <v>601.19000000000005</v>
      </c>
      <c r="M213" s="16" t="s">
        <v>35</v>
      </c>
    </row>
    <row r="214" spans="1:13" x14ac:dyDescent="0.35">
      <c r="A214" s="7">
        <v>32828</v>
      </c>
      <c r="B214" t="s">
        <v>86</v>
      </c>
      <c r="E214" s="3"/>
      <c r="F214">
        <v>108.08</v>
      </c>
      <c r="G214" s="14" t="s">
        <v>66</v>
      </c>
      <c r="L214" s="16">
        <v>601.20000000000005</v>
      </c>
      <c r="M214" s="16" t="s">
        <v>35</v>
      </c>
    </row>
    <row r="215" spans="1:13" x14ac:dyDescent="0.35">
      <c r="A215" s="7">
        <v>32829</v>
      </c>
      <c r="B215" t="s">
        <v>86</v>
      </c>
      <c r="E215" s="3"/>
      <c r="F215">
        <v>108.09</v>
      </c>
      <c r="G215" s="14" t="s">
        <v>66</v>
      </c>
      <c r="L215" s="16">
        <v>601.21</v>
      </c>
      <c r="M215" s="16" t="s">
        <v>35</v>
      </c>
    </row>
    <row r="216" spans="1:13" x14ac:dyDescent="0.35">
      <c r="A216" s="7">
        <v>32831</v>
      </c>
      <c r="B216" t="s">
        <v>86</v>
      </c>
      <c r="E216" s="3"/>
      <c r="F216">
        <v>108.11</v>
      </c>
      <c r="G216" s="14" t="s">
        <v>66</v>
      </c>
      <c r="L216" s="16">
        <v>601.22</v>
      </c>
      <c r="M216" s="16" t="s">
        <v>35</v>
      </c>
    </row>
    <row r="217" spans="1:13" x14ac:dyDescent="0.35">
      <c r="A217" s="7">
        <v>32832</v>
      </c>
      <c r="B217" t="s">
        <v>86</v>
      </c>
      <c r="E217" s="3"/>
      <c r="F217">
        <v>108.12</v>
      </c>
      <c r="G217" s="14" t="s">
        <v>66</v>
      </c>
      <c r="L217" s="16">
        <v>601.25</v>
      </c>
      <c r="M217" s="16" t="s">
        <v>35</v>
      </c>
    </row>
    <row r="218" spans="1:13" x14ac:dyDescent="0.35">
      <c r="A218" s="7">
        <v>32833</v>
      </c>
      <c r="B218" t="s">
        <v>86</v>
      </c>
      <c r="E218" s="3"/>
      <c r="F218">
        <v>108.13</v>
      </c>
      <c r="G218" s="14" t="s">
        <v>66</v>
      </c>
      <c r="L218" s="16">
        <v>601.26</v>
      </c>
      <c r="M218" s="16" t="s">
        <v>35</v>
      </c>
    </row>
    <row r="219" spans="1:13" x14ac:dyDescent="0.35">
      <c r="A219" s="7">
        <v>32835</v>
      </c>
      <c r="B219" t="s">
        <v>86</v>
      </c>
      <c r="E219" s="3"/>
      <c r="F219">
        <v>108.14</v>
      </c>
      <c r="G219" s="14" t="s">
        <v>66</v>
      </c>
      <c r="L219" s="16">
        <v>602.1</v>
      </c>
      <c r="M219" s="16" t="s">
        <v>35</v>
      </c>
    </row>
    <row r="220" spans="1:13" x14ac:dyDescent="0.35">
      <c r="A220" s="7">
        <v>32836</v>
      </c>
      <c r="B220" t="s">
        <v>86</v>
      </c>
      <c r="E220" s="3"/>
      <c r="F220">
        <v>108.15</v>
      </c>
      <c r="G220" s="14" t="s">
        <v>66</v>
      </c>
      <c r="L220" s="16">
        <v>602.12</v>
      </c>
      <c r="M220" s="16" t="s">
        <v>35</v>
      </c>
    </row>
    <row r="221" spans="1:13" x14ac:dyDescent="0.35">
      <c r="A221" s="7">
        <v>32837</v>
      </c>
      <c r="B221" t="s">
        <v>86</v>
      </c>
      <c r="E221" s="3"/>
      <c r="F221">
        <v>108.16</v>
      </c>
      <c r="G221" s="14" t="s">
        <v>66</v>
      </c>
      <c r="L221" s="16">
        <v>603.05999999999995</v>
      </c>
      <c r="M221" s="16" t="s">
        <v>35</v>
      </c>
    </row>
    <row r="222" spans="1:13" x14ac:dyDescent="0.35">
      <c r="A222" s="7">
        <v>34734</v>
      </c>
      <c r="B222" t="s">
        <v>86</v>
      </c>
      <c r="E222" s="3"/>
      <c r="F222">
        <v>108.17</v>
      </c>
      <c r="G222" s="14" t="s">
        <v>66</v>
      </c>
      <c r="L222" s="16">
        <v>605.01</v>
      </c>
      <c r="M222" s="16" t="s">
        <v>35</v>
      </c>
    </row>
    <row r="223" spans="1:13" x14ac:dyDescent="0.35">
      <c r="A223" s="7">
        <v>34761</v>
      </c>
      <c r="B223" t="s">
        <v>86</v>
      </c>
      <c r="E223" s="3"/>
      <c r="F223">
        <v>108.18</v>
      </c>
      <c r="G223" s="14" t="s">
        <v>66</v>
      </c>
      <c r="L223" s="16">
        <v>605.03</v>
      </c>
      <c r="M223" s="16" t="s">
        <v>35</v>
      </c>
    </row>
    <row r="224" spans="1:13" x14ac:dyDescent="0.35">
      <c r="A224" s="7">
        <v>34786</v>
      </c>
      <c r="B224" t="s">
        <v>86</v>
      </c>
      <c r="E224" s="3"/>
      <c r="F224">
        <v>110.1</v>
      </c>
      <c r="G224" s="14" t="s">
        <v>66</v>
      </c>
      <c r="L224" s="16">
        <v>605.04</v>
      </c>
      <c r="M224" s="16" t="s">
        <v>35</v>
      </c>
    </row>
    <row r="225" spans="1:13" x14ac:dyDescent="0.35">
      <c r="A225" s="7">
        <v>33848</v>
      </c>
      <c r="B225" t="s">
        <v>87</v>
      </c>
      <c r="E225" s="3"/>
      <c r="F225">
        <v>112.06</v>
      </c>
      <c r="G225" s="14" t="s">
        <v>66</v>
      </c>
      <c r="L225" s="16">
        <v>606.03</v>
      </c>
      <c r="M225" s="16" t="s">
        <v>35</v>
      </c>
    </row>
    <row r="226" spans="1:13" x14ac:dyDescent="0.35">
      <c r="A226" s="7">
        <v>34743</v>
      </c>
      <c r="B226" t="s">
        <v>87</v>
      </c>
      <c r="E226" s="3"/>
      <c r="F226">
        <v>116.1</v>
      </c>
      <c r="G226" s="14" t="s">
        <v>66</v>
      </c>
      <c r="L226" s="16">
        <v>606.04999999999995</v>
      </c>
      <c r="M226" s="16" t="s">
        <v>35</v>
      </c>
    </row>
    <row r="227" spans="1:13" x14ac:dyDescent="0.35">
      <c r="A227" s="7">
        <v>34744</v>
      </c>
      <c r="B227" t="s">
        <v>87</v>
      </c>
      <c r="E227" s="3"/>
      <c r="F227">
        <v>116.14</v>
      </c>
      <c r="G227" s="14" t="s">
        <v>66</v>
      </c>
      <c r="L227" s="16">
        <v>606.07000000000005</v>
      </c>
      <c r="M227" s="16" t="s">
        <v>35</v>
      </c>
    </row>
    <row r="228" spans="1:13" x14ac:dyDescent="0.35">
      <c r="A228" s="7">
        <v>34746</v>
      </c>
      <c r="B228" t="s">
        <v>87</v>
      </c>
      <c r="E228" s="3"/>
      <c r="F228">
        <v>116.15</v>
      </c>
      <c r="G228" s="14" t="s">
        <v>66</v>
      </c>
      <c r="L228" s="16">
        <v>606.08000000000004</v>
      </c>
      <c r="M228" s="16" t="s">
        <v>35</v>
      </c>
    </row>
    <row r="229" spans="1:13" x14ac:dyDescent="0.35">
      <c r="A229" s="7">
        <v>34747</v>
      </c>
      <c r="B229" t="s">
        <v>87</v>
      </c>
      <c r="E229" s="3"/>
      <c r="F229">
        <v>119.04</v>
      </c>
      <c r="G229" s="14" t="s">
        <v>66</v>
      </c>
      <c r="L229" s="16">
        <v>606.09</v>
      </c>
      <c r="M229" s="16" t="s">
        <v>35</v>
      </c>
    </row>
    <row r="230" spans="1:13" x14ac:dyDescent="0.35">
      <c r="A230" s="7">
        <v>34758</v>
      </c>
      <c r="B230" t="s">
        <v>87</v>
      </c>
      <c r="E230" s="3"/>
      <c r="F230">
        <v>119.05</v>
      </c>
      <c r="G230" s="14" t="s">
        <v>66</v>
      </c>
      <c r="L230" s="16">
        <v>607</v>
      </c>
      <c r="M230" s="16" t="s">
        <v>35</v>
      </c>
    </row>
    <row r="231" spans="1:13" x14ac:dyDescent="0.35">
      <c r="A231" s="7">
        <v>34771</v>
      </c>
      <c r="B231" t="s">
        <v>87</v>
      </c>
      <c r="E231" s="3"/>
      <c r="F231">
        <v>120.02</v>
      </c>
      <c r="G231" s="14" t="s">
        <v>66</v>
      </c>
      <c r="L231" s="16">
        <v>609</v>
      </c>
      <c r="M231" s="16" t="s">
        <v>35</v>
      </c>
    </row>
    <row r="232" spans="1:13" x14ac:dyDescent="0.35">
      <c r="A232" s="7">
        <v>34772</v>
      </c>
      <c r="B232" t="s">
        <v>87</v>
      </c>
      <c r="E232" s="3"/>
      <c r="F232">
        <v>121.03</v>
      </c>
      <c r="G232" s="14" t="s">
        <v>66</v>
      </c>
      <c r="L232" s="16">
        <v>610.01</v>
      </c>
      <c r="M232" s="16" t="s">
        <v>35</v>
      </c>
    </row>
    <row r="233" spans="1:13" x14ac:dyDescent="0.35">
      <c r="A233" s="7">
        <v>33410</v>
      </c>
      <c r="B233" t="s">
        <v>88</v>
      </c>
      <c r="E233" s="3"/>
      <c r="F233">
        <v>121.04</v>
      </c>
      <c r="G233" s="14" t="s">
        <v>66</v>
      </c>
      <c r="L233" s="16">
        <v>610.02</v>
      </c>
      <c r="M233" s="16" t="s">
        <v>35</v>
      </c>
    </row>
    <row r="234" spans="1:13" x14ac:dyDescent="0.35">
      <c r="A234" s="7">
        <v>33412</v>
      </c>
      <c r="B234" t="s">
        <v>88</v>
      </c>
      <c r="E234" s="3"/>
      <c r="F234">
        <v>122.11</v>
      </c>
      <c r="G234" s="14" t="s">
        <v>66</v>
      </c>
      <c r="L234" s="16">
        <v>702.05</v>
      </c>
      <c r="M234" s="16" t="s">
        <v>35</v>
      </c>
    </row>
    <row r="235" spans="1:13" x14ac:dyDescent="0.35">
      <c r="A235" s="7">
        <v>33413</v>
      </c>
      <c r="B235" t="s">
        <v>88</v>
      </c>
      <c r="E235" s="3"/>
      <c r="F235">
        <v>122.12</v>
      </c>
      <c r="G235" s="14" t="s">
        <v>66</v>
      </c>
      <c r="L235" s="16">
        <v>702.07</v>
      </c>
      <c r="M235" s="16" t="s">
        <v>35</v>
      </c>
    </row>
    <row r="236" spans="1:13" x14ac:dyDescent="0.35">
      <c r="A236" s="7">
        <v>33414</v>
      </c>
      <c r="B236" t="s">
        <v>88</v>
      </c>
      <c r="E236" s="3"/>
      <c r="F236">
        <v>124.01</v>
      </c>
      <c r="G236" s="14" t="s">
        <v>66</v>
      </c>
      <c r="L236" s="16">
        <v>702.08</v>
      </c>
      <c r="M236" s="16" t="s">
        <v>35</v>
      </c>
    </row>
    <row r="237" spans="1:13" x14ac:dyDescent="0.35">
      <c r="A237" s="7">
        <v>33418</v>
      </c>
      <c r="B237" t="s">
        <v>88</v>
      </c>
      <c r="E237" s="3"/>
      <c r="F237">
        <v>124.02</v>
      </c>
      <c r="G237" s="14" t="s">
        <v>66</v>
      </c>
      <c r="L237" s="16">
        <v>702.09</v>
      </c>
      <c r="M237" s="16" t="s">
        <v>35</v>
      </c>
    </row>
    <row r="238" spans="1:13" x14ac:dyDescent="0.35">
      <c r="A238" s="7">
        <v>33426</v>
      </c>
      <c r="B238" t="s">
        <v>88</v>
      </c>
      <c r="E238" s="3"/>
      <c r="F238">
        <v>124.03</v>
      </c>
      <c r="G238" s="14" t="s">
        <v>66</v>
      </c>
      <c r="L238" s="16">
        <v>702.11</v>
      </c>
      <c r="M238" s="16" t="s">
        <v>35</v>
      </c>
    </row>
    <row r="239" spans="1:13" x14ac:dyDescent="0.35">
      <c r="A239" s="7">
        <v>33428</v>
      </c>
      <c r="B239" t="s">
        <v>88</v>
      </c>
      <c r="E239" s="3"/>
      <c r="F239">
        <v>129</v>
      </c>
      <c r="G239" s="14" t="s">
        <v>66</v>
      </c>
      <c r="L239" s="16">
        <v>703.04</v>
      </c>
      <c r="M239" s="16" t="s">
        <v>35</v>
      </c>
    </row>
    <row r="240" spans="1:13" x14ac:dyDescent="0.35">
      <c r="A240" s="7">
        <v>33431</v>
      </c>
      <c r="B240" t="s">
        <v>88</v>
      </c>
      <c r="E240" s="3"/>
      <c r="F240">
        <v>133.16999999999999</v>
      </c>
      <c r="G240" s="14" t="s">
        <v>66</v>
      </c>
      <c r="L240" s="16">
        <v>703.06</v>
      </c>
      <c r="M240" s="16" t="s">
        <v>35</v>
      </c>
    </row>
    <row r="241" spans="1:13" x14ac:dyDescent="0.35">
      <c r="A241" s="7">
        <v>33432</v>
      </c>
      <c r="B241" t="s">
        <v>88</v>
      </c>
      <c r="E241" s="3"/>
      <c r="F241">
        <v>135.04</v>
      </c>
      <c r="G241" s="14" t="s">
        <v>66</v>
      </c>
      <c r="L241" s="16">
        <v>703.1</v>
      </c>
      <c r="M241" s="16" t="s">
        <v>35</v>
      </c>
    </row>
    <row r="242" spans="1:13" x14ac:dyDescent="0.35">
      <c r="A242" s="7">
        <v>33433</v>
      </c>
      <c r="B242" t="s">
        <v>88</v>
      </c>
      <c r="E242" s="3"/>
      <c r="F242">
        <v>135.05000000000001</v>
      </c>
      <c r="G242" s="14" t="s">
        <v>66</v>
      </c>
      <c r="L242" s="16">
        <v>703.11</v>
      </c>
      <c r="M242" s="16" t="s">
        <v>35</v>
      </c>
    </row>
    <row r="243" spans="1:13" x14ac:dyDescent="0.35">
      <c r="A243" s="7">
        <v>33435</v>
      </c>
      <c r="B243" t="s">
        <v>88</v>
      </c>
      <c r="E243" s="3"/>
      <c r="F243">
        <v>136.02000000000001</v>
      </c>
      <c r="G243" s="14" t="s">
        <v>66</v>
      </c>
      <c r="L243" s="16">
        <v>703.12</v>
      </c>
      <c r="M243" s="16" t="s">
        <v>35</v>
      </c>
    </row>
    <row r="244" spans="1:13" x14ac:dyDescent="0.35">
      <c r="A244" s="7">
        <v>33436</v>
      </c>
      <c r="B244" t="s">
        <v>88</v>
      </c>
      <c r="E244" s="3"/>
      <c r="F244">
        <v>136.04</v>
      </c>
      <c r="G244" s="14" t="s">
        <v>66</v>
      </c>
      <c r="L244" s="16">
        <v>703.13</v>
      </c>
      <c r="M244" s="16" t="s">
        <v>35</v>
      </c>
    </row>
    <row r="245" spans="1:13" x14ac:dyDescent="0.35">
      <c r="A245" s="7">
        <v>33437</v>
      </c>
      <c r="B245" t="s">
        <v>88</v>
      </c>
      <c r="E245" s="3"/>
      <c r="F245">
        <v>138.01</v>
      </c>
      <c r="G245" s="14" t="s">
        <v>66</v>
      </c>
      <c r="L245" s="16">
        <v>703.14</v>
      </c>
      <c r="M245" s="16" t="s">
        <v>35</v>
      </c>
    </row>
    <row r="246" spans="1:13" x14ac:dyDescent="0.35">
      <c r="A246" s="7">
        <v>33445</v>
      </c>
      <c r="B246" t="s">
        <v>88</v>
      </c>
      <c r="E246" s="3"/>
      <c r="F246">
        <v>138.03</v>
      </c>
      <c r="G246" s="14" t="s">
        <v>66</v>
      </c>
      <c r="L246" s="16">
        <v>703.15</v>
      </c>
      <c r="M246" s="16" t="s">
        <v>35</v>
      </c>
    </row>
    <row r="247" spans="1:13" x14ac:dyDescent="0.35">
      <c r="A247" s="7">
        <v>33449</v>
      </c>
      <c r="B247" t="s">
        <v>88</v>
      </c>
      <c r="E247" s="3"/>
      <c r="F247">
        <v>140.02000000000001</v>
      </c>
      <c r="G247" s="14" t="s">
        <v>66</v>
      </c>
      <c r="L247" s="16">
        <v>703.16</v>
      </c>
      <c r="M247" s="16" t="s">
        <v>35</v>
      </c>
    </row>
    <row r="248" spans="1:13" x14ac:dyDescent="0.35">
      <c r="A248" s="7">
        <v>33458</v>
      </c>
      <c r="B248" t="s">
        <v>88</v>
      </c>
      <c r="E248" s="3"/>
      <c r="F248">
        <v>140.13</v>
      </c>
      <c r="G248" s="14" t="s">
        <v>66</v>
      </c>
      <c r="L248" s="16">
        <v>703.17</v>
      </c>
      <c r="M248" s="16" t="s">
        <v>35</v>
      </c>
    </row>
    <row r="249" spans="1:13" x14ac:dyDescent="0.35">
      <c r="A249" s="7">
        <v>33467</v>
      </c>
      <c r="B249" t="s">
        <v>88</v>
      </c>
      <c r="E249" s="3"/>
      <c r="F249">
        <v>141.08000000000001</v>
      </c>
      <c r="G249" s="14" t="s">
        <v>66</v>
      </c>
      <c r="L249" s="16">
        <v>703.18</v>
      </c>
      <c r="M249" s="16" t="s">
        <v>35</v>
      </c>
    </row>
    <row r="250" spans="1:13" x14ac:dyDescent="0.35">
      <c r="A250" s="7">
        <v>33469</v>
      </c>
      <c r="B250" t="s">
        <v>88</v>
      </c>
      <c r="E250" s="3"/>
      <c r="F250">
        <v>503.02</v>
      </c>
      <c r="G250" s="14" t="s">
        <v>68</v>
      </c>
      <c r="L250" s="16">
        <v>703.19</v>
      </c>
      <c r="M250" s="16" t="s">
        <v>35</v>
      </c>
    </row>
    <row r="251" spans="1:13" x14ac:dyDescent="0.35">
      <c r="A251" s="7">
        <v>33470</v>
      </c>
      <c r="B251" t="s">
        <v>88</v>
      </c>
      <c r="E251" s="3"/>
      <c r="F251">
        <v>504.01</v>
      </c>
      <c r="G251" s="14" t="s">
        <v>68</v>
      </c>
      <c r="L251" s="16">
        <v>703.2</v>
      </c>
      <c r="M251" s="16" t="s">
        <v>35</v>
      </c>
    </row>
    <row r="252" spans="1:13" x14ac:dyDescent="0.35">
      <c r="A252" s="7">
        <v>33472</v>
      </c>
      <c r="B252" t="s">
        <v>88</v>
      </c>
      <c r="E252" s="3"/>
      <c r="F252">
        <v>509.04</v>
      </c>
      <c r="G252" s="14" t="s">
        <v>68</v>
      </c>
      <c r="L252" s="16">
        <v>703.21</v>
      </c>
      <c r="M252" s="16" t="s">
        <v>35</v>
      </c>
    </row>
    <row r="253" spans="1:13" x14ac:dyDescent="0.35">
      <c r="A253" s="7">
        <v>33473</v>
      </c>
      <c r="B253" t="s">
        <v>88</v>
      </c>
      <c r="E253" s="3"/>
      <c r="F253">
        <v>301.02</v>
      </c>
      <c r="G253" s="14" t="s">
        <v>72</v>
      </c>
      <c r="L253" s="16">
        <v>703.22</v>
      </c>
      <c r="M253" s="16" t="s">
        <v>35</v>
      </c>
    </row>
    <row r="254" spans="1:13" x14ac:dyDescent="0.35">
      <c r="A254" s="7">
        <v>33477</v>
      </c>
      <c r="B254" t="s">
        <v>88</v>
      </c>
      <c r="E254" s="3"/>
      <c r="F254">
        <v>301.06</v>
      </c>
      <c r="G254" s="14" t="s">
        <v>72</v>
      </c>
      <c r="L254" s="16">
        <v>704.01</v>
      </c>
      <c r="M254" s="16" t="s">
        <v>35</v>
      </c>
    </row>
    <row r="255" spans="1:13" x14ac:dyDescent="0.35">
      <c r="A255" s="7">
        <v>33478</v>
      </c>
      <c r="B255" t="s">
        <v>88</v>
      </c>
      <c r="E255" s="3"/>
      <c r="F255">
        <v>302.06</v>
      </c>
      <c r="G255" s="14" t="s">
        <v>72</v>
      </c>
      <c r="L255" s="16">
        <v>704.02</v>
      </c>
      <c r="M255" s="16" t="s">
        <v>35</v>
      </c>
    </row>
    <row r="256" spans="1:13" x14ac:dyDescent="0.35">
      <c r="A256" s="7">
        <v>33480</v>
      </c>
      <c r="B256" t="s">
        <v>88</v>
      </c>
      <c r="E256" s="3"/>
      <c r="F256">
        <v>302.08999999999997</v>
      </c>
      <c r="G256" s="14" t="s">
        <v>72</v>
      </c>
      <c r="L256" s="16">
        <v>704.03</v>
      </c>
      <c r="M256" s="16" t="s">
        <v>35</v>
      </c>
    </row>
    <row r="257" spans="1:13" x14ac:dyDescent="0.35">
      <c r="A257" s="7">
        <v>33483</v>
      </c>
      <c r="B257" t="s">
        <v>88</v>
      </c>
      <c r="E257" s="3"/>
      <c r="F257">
        <v>305.02999999999997</v>
      </c>
      <c r="G257" s="14" t="s">
        <v>72</v>
      </c>
      <c r="L257" s="16">
        <v>704.04</v>
      </c>
      <c r="M257" s="16" t="s">
        <v>35</v>
      </c>
    </row>
    <row r="258" spans="1:13" x14ac:dyDescent="0.35">
      <c r="A258" s="7">
        <v>33486</v>
      </c>
      <c r="B258" t="s">
        <v>88</v>
      </c>
      <c r="E258" s="3"/>
      <c r="F258">
        <v>306.01</v>
      </c>
      <c r="G258" s="14" t="s">
        <v>72</v>
      </c>
      <c r="L258" s="16">
        <v>704.05</v>
      </c>
      <c r="M258" s="16" t="s">
        <v>35</v>
      </c>
    </row>
    <row r="259" spans="1:13" x14ac:dyDescent="0.35">
      <c r="A259" s="7">
        <v>33487</v>
      </c>
      <c r="B259" t="s">
        <v>88</v>
      </c>
      <c r="E259" s="3"/>
      <c r="F259">
        <v>306.02</v>
      </c>
      <c r="G259" s="14" t="s">
        <v>72</v>
      </c>
      <c r="L259" s="16">
        <v>705.01</v>
      </c>
      <c r="M259" s="16" t="s">
        <v>35</v>
      </c>
    </row>
    <row r="260" spans="1:13" x14ac:dyDescent="0.35">
      <c r="A260" s="7">
        <v>33496</v>
      </c>
      <c r="B260" t="s">
        <v>88</v>
      </c>
      <c r="E260" s="3"/>
      <c r="F260">
        <v>3.01</v>
      </c>
      <c r="G260" s="14" t="s">
        <v>73</v>
      </c>
      <c r="L260" s="16">
        <v>706.02</v>
      </c>
      <c r="M260" s="16" t="s">
        <v>35</v>
      </c>
    </row>
    <row r="261" spans="1:13" x14ac:dyDescent="0.35">
      <c r="A261" s="7">
        <v>33498</v>
      </c>
      <c r="B261" t="s">
        <v>88</v>
      </c>
      <c r="E261" s="3"/>
      <c r="F261">
        <v>3.02</v>
      </c>
      <c r="G261" s="14" t="s">
        <v>73</v>
      </c>
      <c r="L261" s="16">
        <v>801.03</v>
      </c>
      <c r="M261" s="16" t="s">
        <v>35</v>
      </c>
    </row>
    <row r="262" spans="1:13" x14ac:dyDescent="0.35">
      <c r="A262" s="7">
        <v>33543</v>
      </c>
      <c r="B262" t="s">
        <v>89</v>
      </c>
      <c r="E262" s="3"/>
      <c r="F262">
        <v>4.01</v>
      </c>
      <c r="G262" s="14" t="s">
        <v>73</v>
      </c>
      <c r="L262" s="16">
        <v>804.06</v>
      </c>
      <c r="M262" s="16" t="s">
        <v>35</v>
      </c>
    </row>
    <row r="263" spans="1:13" x14ac:dyDescent="0.35">
      <c r="A263" s="7">
        <v>33544</v>
      </c>
      <c r="B263" t="s">
        <v>89</v>
      </c>
      <c r="E263" s="3"/>
      <c r="F263">
        <v>5.0199999999999996</v>
      </c>
      <c r="G263" s="14" t="s">
        <v>73</v>
      </c>
      <c r="L263" s="16">
        <v>901.01</v>
      </c>
      <c r="M263" s="16" t="s">
        <v>35</v>
      </c>
    </row>
    <row r="264" spans="1:13" x14ac:dyDescent="0.35">
      <c r="A264" s="7">
        <v>33545</v>
      </c>
      <c r="B264" t="s">
        <v>89</v>
      </c>
      <c r="E264" s="3"/>
      <c r="F264">
        <v>5.04</v>
      </c>
      <c r="G264" s="14" t="s">
        <v>73</v>
      </c>
      <c r="L264" s="16">
        <v>901.02</v>
      </c>
      <c r="M264" s="16" t="s">
        <v>35</v>
      </c>
    </row>
    <row r="265" spans="1:13" x14ac:dyDescent="0.35">
      <c r="A265" s="7">
        <v>34637</v>
      </c>
      <c r="B265" t="s">
        <v>89</v>
      </c>
      <c r="E265" s="3"/>
      <c r="F265">
        <v>6</v>
      </c>
      <c r="G265" s="14" t="s">
        <v>73</v>
      </c>
      <c r="L265" s="16">
        <v>902</v>
      </c>
      <c r="M265" s="16" t="s">
        <v>35</v>
      </c>
    </row>
    <row r="266" spans="1:13" x14ac:dyDescent="0.35">
      <c r="A266" s="7">
        <v>34638</v>
      </c>
      <c r="B266" t="s">
        <v>89</v>
      </c>
      <c r="E266" s="3"/>
      <c r="F266">
        <v>7</v>
      </c>
      <c r="G266" s="14" t="s">
        <v>73</v>
      </c>
      <c r="L266" s="16">
        <v>905.02</v>
      </c>
      <c r="M266" s="16" t="s">
        <v>35</v>
      </c>
    </row>
    <row r="267" spans="1:13" x14ac:dyDescent="0.35">
      <c r="A267" s="7">
        <v>34639</v>
      </c>
      <c r="B267" t="s">
        <v>89</v>
      </c>
      <c r="E267" s="3"/>
      <c r="F267">
        <v>11.01</v>
      </c>
      <c r="G267" s="14" t="s">
        <v>73</v>
      </c>
      <c r="L267" s="16">
        <v>905.03</v>
      </c>
      <c r="M267" s="16" t="s">
        <v>35</v>
      </c>
    </row>
    <row r="268" spans="1:13" x14ac:dyDescent="0.35">
      <c r="A268" s="7">
        <v>34655</v>
      </c>
      <c r="B268" t="s">
        <v>89</v>
      </c>
      <c r="E268" s="3"/>
      <c r="F268">
        <v>11.02</v>
      </c>
      <c r="G268" s="14" t="s">
        <v>73</v>
      </c>
      <c r="L268" s="16">
        <v>906.01</v>
      </c>
      <c r="M268" s="16" t="s">
        <v>35</v>
      </c>
    </row>
    <row r="269" spans="1:13" x14ac:dyDescent="0.35">
      <c r="A269" s="7">
        <v>33703</v>
      </c>
      <c r="B269" t="s">
        <v>90</v>
      </c>
      <c r="E269" s="3"/>
      <c r="F269">
        <v>15.02</v>
      </c>
      <c r="G269" s="14" t="s">
        <v>73</v>
      </c>
      <c r="L269" s="16">
        <v>908.01</v>
      </c>
      <c r="M269" s="16" t="s">
        <v>35</v>
      </c>
    </row>
    <row r="270" spans="1:13" x14ac:dyDescent="0.35">
      <c r="A270" s="7">
        <v>33705</v>
      </c>
      <c r="B270" t="s">
        <v>90</v>
      </c>
      <c r="E270" s="3"/>
      <c r="F270">
        <v>108.02</v>
      </c>
      <c r="G270" s="14" t="s">
        <v>73</v>
      </c>
      <c r="L270" s="16">
        <v>908.02</v>
      </c>
      <c r="M270" s="16" t="s">
        <v>35</v>
      </c>
    </row>
    <row r="271" spans="1:13" x14ac:dyDescent="0.35">
      <c r="A271" s="7">
        <v>33706</v>
      </c>
      <c r="B271" t="s">
        <v>90</v>
      </c>
      <c r="E271" s="3"/>
      <c r="F271">
        <v>203</v>
      </c>
      <c r="G271" s="14" t="s">
        <v>73</v>
      </c>
      <c r="L271" s="16">
        <v>909</v>
      </c>
      <c r="M271" s="16" t="s">
        <v>35</v>
      </c>
    </row>
    <row r="272" spans="1:13" x14ac:dyDescent="0.35">
      <c r="A272" s="7">
        <v>33707</v>
      </c>
      <c r="B272" t="s">
        <v>90</v>
      </c>
      <c r="E272" s="3"/>
      <c r="F272">
        <v>205.01</v>
      </c>
      <c r="G272" s="14" t="s">
        <v>73</v>
      </c>
      <c r="L272" s="16">
        <v>910</v>
      </c>
      <c r="M272" s="16" t="s">
        <v>35</v>
      </c>
    </row>
    <row r="273" spans="1:13" x14ac:dyDescent="0.35">
      <c r="A273" s="7">
        <v>33708</v>
      </c>
      <c r="B273" t="s">
        <v>90</v>
      </c>
      <c r="E273" s="3"/>
      <c r="F273">
        <v>208</v>
      </c>
      <c r="G273" s="14" t="s">
        <v>73</v>
      </c>
      <c r="L273" s="16">
        <v>913</v>
      </c>
      <c r="M273" s="16" t="s">
        <v>35</v>
      </c>
    </row>
    <row r="274" spans="1:13" x14ac:dyDescent="0.35">
      <c r="A274" s="7">
        <v>33711</v>
      </c>
      <c r="B274" t="s">
        <v>90</v>
      </c>
      <c r="E274" s="3"/>
      <c r="F274">
        <v>401.09</v>
      </c>
      <c r="G274" s="14" t="s">
        <v>73</v>
      </c>
      <c r="L274" s="16">
        <v>917.01</v>
      </c>
      <c r="M274" s="16" t="s">
        <v>35</v>
      </c>
    </row>
    <row r="275" spans="1:13" x14ac:dyDescent="0.35">
      <c r="A275" s="7">
        <v>33713</v>
      </c>
      <c r="B275" t="s">
        <v>90</v>
      </c>
      <c r="E275" s="3"/>
      <c r="F275">
        <v>401.22</v>
      </c>
      <c r="G275" s="14" t="s">
        <v>73</v>
      </c>
      <c r="L275" s="16">
        <v>919.01</v>
      </c>
      <c r="M275" s="16" t="s">
        <v>35</v>
      </c>
    </row>
    <row r="276" spans="1:13" x14ac:dyDescent="0.35">
      <c r="A276" s="7">
        <v>33715</v>
      </c>
      <c r="B276" t="s">
        <v>90</v>
      </c>
      <c r="E276" s="3"/>
      <c r="F276">
        <v>403.04</v>
      </c>
      <c r="G276" s="14" t="s">
        <v>73</v>
      </c>
      <c r="L276" s="16">
        <v>920</v>
      </c>
      <c r="M276" s="16" t="s">
        <v>35</v>
      </c>
    </row>
    <row r="277" spans="1:13" x14ac:dyDescent="0.35">
      <c r="A277" s="7">
        <v>33716</v>
      </c>
      <c r="B277" t="s">
        <v>90</v>
      </c>
      <c r="E277" s="3"/>
      <c r="F277">
        <v>403.05</v>
      </c>
      <c r="G277" s="14" t="s">
        <v>73</v>
      </c>
      <c r="L277" s="16">
        <v>1001.04</v>
      </c>
      <c r="M277" s="16" t="s">
        <v>35</v>
      </c>
    </row>
    <row r="278" spans="1:13" x14ac:dyDescent="0.35">
      <c r="A278" s="7">
        <v>33744</v>
      </c>
      <c r="B278" t="s">
        <v>90</v>
      </c>
      <c r="E278" s="3"/>
      <c r="F278">
        <v>403.08</v>
      </c>
      <c r="G278" s="14" t="s">
        <v>73</v>
      </c>
      <c r="L278" s="16">
        <v>1001.05</v>
      </c>
      <c r="M278" s="16" t="s">
        <v>35</v>
      </c>
    </row>
    <row r="279" spans="1:13" x14ac:dyDescent="0.35">
      <c r="A279" s="7">
        <v>33759</v>
      </c>
      <c r="B279" t="s">
        <v>90</v>
      </c>
      <c r="E279" s="3"/>
      <c r="F279">
        <v>403.11</v>
      </c>
      <c r="G279" s="14" t="s">
        <v>73</v>
      </c>
      <c r="L279" s="16">
        <v>1103.01</v>
      </c>
      <c r="M279" s="16" t="s">
        <v>35</v>
      </c>
    </row>
    <row r="280" spans="1:13" x14ac:dyDescent="0.35">
      <c r="A280" s="7">
        <v>33762</v>
      </c>
      <c r="B280" t="s">
        <v>90</v>
      </c>
      <c r="E280" s="3"/>
      <c r="F280">
        <v>4</v>
      </c>
      <c r="G280" s="14" t="s">
        <v>74</v>
      </c>
      <c r="L280" s="16">
        <v>1103.02</v>
      </c>
      <c r="M280" s="16" t="s">
        <v>35</v>
      </c>
    </row>
    <row r="281" spans="1:13" x14ac:dyDescent="0.35">
      <c r="A281" s="7">
        <v>33767</v>
      </c>
      <c r="B281" t="s">
        <v>90</v>
      </c>
      <c r="E281" s="3"/>
      <c r="F281">
        <v>5</v>
      </c>
      <c r="G281" s="14" t="s">
        <v>74</v>
      </c>
      <c r="L281" s="16">
        <v>1103.03</v>
      </c>
      <c r="M281" s="16" t="s">
        <v>35</v>
      </c>
    </row>
    <row r="282" spans="1:13" x14ac:dyDescent="0.35">
      <c r="A282" s="7">
        <v>33772</v>
      </c>
      <c r="B282" t="s">
        <v>90</v>
      </c>
      <c r="E282" s="3"/>
      <c r="F282">
        <v>6</v>
      </c>
      <c r="G282" s="14" t="s">
        <v>74</v>
      </c>
      <c r="L282" s="16">
        <v>1103.07</v>
      </c>
      <c r="M282" s="16" t="s">
        <v>35</v>
      </c>
    </row>
    <row r="283" spans="1:13" x14ac:dyDescent="0.35">
      <c r="A283" s="7">
        <v>33776</v>
      </c>
      <c r="B283" t="s">
        <v>90</v>
      </c>
      <c r="E283" s="3"/>
      <c r="F283">
        <v>10.01</v>
      </c>
      <c r="G283" s="14" t="s">
        <v>74</v>
      </c>
      <c r="L283" s="16">
        <v>1103.08</v>
      </c>
      <c r="M283" s="16" t="s">
        <v>35</v>
      </c>
    </row>
    <row r="284" spans="1:13" x14ac:dyDescent="0.35">
      <c r="A284" s="7">
        <v>33777</v>
      </c>
      <c r="B284" t="s">
        <v>90</v>
      </c>
      <c r="E284" s="3"/>
      <c r="F284">
        <v>10.02</v>
      </c>
      <c r="G284" s="14" t="s">
        <v>74</v>
      </c>
      <c r="L284" s="16">
        <v>1103.0899999999999</v>
      </c>
      <c r="M284" s="16" t="s">
        <v>35</v>
      </c>
    </row>
    <row r="285" spans="1:13" x14ac:dyDescent="0.35">
      <c r="A285" s="7">
        <v>33782</v>
      </c>
      <c r="B285" t="s">
        <v>90</v>
      </c>
      <c r="E285" s="3"/>
      <c r="F285">
        <v>11.01</v>
      </c>
      <c r="G285" s="14" t="s">
        <v>74</v>
      </c>
      <c r="L285" s="16">
        <v>1103.1099999999999</v>
      </c>
      <c r="M285" s="16" t="s">
        <v>35</v>
      </c>
    </row>
    <row r="286" spans="1:13" x14ac:dyDescent="0.35">
      <c r="A286" s="7">
        <v>33785</v>
      </c>
      <c r="B286" t="s">
        <v>90</v>
      </c>
      <c r="E286" s="3"/>
      <c r="F286">
        <v>12</v>
      </c>
      <c r="G286" s="14" t="s">
        <v>74</v>
      </c>
      <c r="L286" s="16">
        <v>1103.19</v>
      </c>
      <c r="M286" s="16" t="s">
        <v>35</v>
      </c>
    </row>
    <row r="287" spans="1:13" x14ac:dyDescent="0.35">
      <c r="A287" s="7">
        <v>33786</v>
      </c>
      <c r="B287" t="s">
        <v>90</v>
      </c>
      <c r="E287" s="3"/>
      <c r="F287">
        <v>14.01</v>
      </c>
      <c r="G287" s="14" t="s">
        <v>74</v>
      </c>
      <c r="L287" s="16">
        <v>1103.21</v>
      </c>
      <c r="M287" s="16" t="s">
        <v>35</v>
      </c>
    </row>
    <row r="288" spans="1:13" x14ac:dyDescent="0.35">
      <c r="A288" s="7">
        <v>34677</v>
      </c>
      <c r="B288" t="s">
        <v>90</v>
      </c>
      <c r="E288" s="3"/>
      <c r="F288">
        <v>14.02</v>
      </c>
      <c r="G288" s="14" t="s">
        <v>74</v>
      </c>
      <c r="L288" s="16">
        <v>1103.22</v>
      </c>
      <c r="M288" s="16" t="s">
        <v>35</v>
      </c>
    </row>
    <row r="289" spans="1:13" x14ac:dyDescent="0.35">
      <c r="A289" s="7">
        <v>34681</v>
      </c>
      <c r="B289" t="s">
        <v>90</v>
      </c>
      <c r="E289" s="3"/>
      <c r="F289">
        <v>18.010000000000002</v>
      </c>
      <c r="G289" s="14" t="s">
        <v>74</v>
      </c>
      <c r="L289" s="16">
        <v>1103.24</v>
      </c>
      <c r="M289" s="16" t="s">
        <v>35</v>
      </c>
    </row>
    <row r="290" spans="1:13" x14ac:dyDescent="0.35">
      <c r="A290" s="7">
        <v>34683</v>
      </c>
      <c r="B290" t="s">
        <v>90</v>
      </c>
      <c r="E290" s="3"/>
      <c r="F290">
        <v>19.010000000000002</v>
      </c>
      <c r="G290" s="14" t="s">
        <v>74</v>
      </c>
      <c r="L290" s="16">
        <v>1103.25</v>
      </c>
      <c r="M290" s="16" t="s">
        <v>35</v>
      </c>
    </row>
    <row r="291" spans="1:13" x14ac:dyDescent="0.35">
      <c r="A291" s="7">
        <v>34684</v>
      </c>
      <c r="B291" t="s">
        <v>90</v>
      </c>
      <c r="E291" s="3"/>
      <c r="F291">
        <v>19.02</v>
      </c>
      <c r="G291" s="14" t="s">
        <v>74</v>
      </c>
      <c r="L291" s="16">
        <v>1103.26</v>
      </c>
      <c r="M291" s="16" t="s">
        <v>35</v>
      </c>
    </row>
    <row r="292" spans="1:13" x14ac:dyDescent="0.35">
      <c r="A292" s="7">
        <v>34685</v>
      </c>
      <c r="B292" t="s">
        <v>90</v>
      </c>
      <c r="E292" s="3"/>
      <c r="F292">
        <v>20.03</v>
      </c>
      <c r="G292" s="14" t="s">
        <v>74</v>
      </c>
      <c r="L292" s="16">
        <v>1103.27</v>
      </c>
      <c r="M292" s="16" t="s">
        <v>35</v>
      </c>
    </row>
    <row r="293" spans="1:13" x14ac:dyDescent="0.35">
      <c r="A293" s="7">
        <v>34688</v>
      </c>
      <c r="B293" t="s">
        <v>90</v>
      </c>
      <c r="E293" s="3"/>
      <c r="F293">
        <v>20.04</v>
      </c>
      <c r="G293" s="14" t="s">
        <v>74</v>
      </c>
      <c r="L293" s="16">
        <v>1103.28</v>
      </c>
      <c r="M293" s="16" t="s">
        <v>35</v>
      </c>
    </row>
    <row r="294" spans="1:13" x14ac:dyDescent="0.35">
      <c r="A294" s="7">
        <v>34695</v>
      </c>
      <c r="B294" t="s">
        <v>90</v>
      </c>
      <c r="E294" s="3"/>
      <c r="F294">
        <v>20.05</v>
      </c>
      <c r="G294" s="14" t="s">
        <v>74</v>
      </c>
      <c r="L294" s="16">
        <v>1103.3</v>
      </c>
      <c r="M294" s="16" t="s">
        <v>35</v>
      </c>
    </row>
    <row r="295" spans="1:13" x14ac:dyDescent="0.35">
      <c r="A295" s="7">
        <v>34698</v>
      </c>
      <c r="B295" t="s">
        <v>90</v>
      </c>
      <c r="E295" s="3"/>
      <c r="F295">
        <v>20.059999999999999</v>
      </c>
      <c r="G295" s="14" t="s">
        <v>74</v>
      </c>
      <c r="L295" s="16">
        <v>1103.31</v>
      </c>
      <c r="M295" s="16" t="s">
        <v>35</v>
      </c>
    </row>
    <row r="296" spans="1:13" x14ac:dyDescent="0.35">
      <c r="A296" s="7">
        <v>33803</v>
      </c>
      <c r="B296" t="s">
        <v>91</v>
      </c>
      <c r="E296" s="3"/>
      <c r="F296">
        <v>21.03</v>
      </c>
      <c r="G296" s="14" t="s">
        <v>74</v>
      </c>
      <c r="L296" s="16">
        <v>1103.32</v>
      </c>
      <c r="M296" s="16" t="s">
        <v>35</v>
      </c>
    </row>
    <row r="297" spans="1:13" x14ac:dyDescent="0.35">
      <c r="A297" s="7">
        <v>33805</v>
      </c>
      <c r="B297" t="s">
        <v>91</v>
      </c>
      <c r="E297" s="3"/>
      <c r="F297">
        <v>21.04</v>
      </c>
      <c r="G297" s="14" t="s">
        <v>74</v>
      </c>
      <c r="L297" s="16">
        <v>1103.33</v>
      </c>
      <c r="M297" s="16" t="s">
        <v>35</v>
      </c>
    </row>
    <row r="298" spans="1:13" x14ac:dyDescent="0.35">
      <c r="A298" s="7">
        <v>33809</v>
      </c>
      <c r="B298" t="s">
        <v>91</v>
      </c>
      <c r="E298" s="3"/>
      <c r="F298">
        <v>1.03</v>
      </c>
      <c r="G298" s="14" t="s">
        <v>78</v>
      </c>
      <c r="L298" s="16">
        <v>1103.3599999999999</v>
      </c>
      <c r="M298" s="16" t="s">
        <v>35</v>
      </c>
    </row>
    <row r="299" spans="1:13" x14ac:dyDescent="0.35">
      <c r="A299" s="7">
        <v>33810</v>
      </c>
      <c r="B299" t="s">
        <v>91</v>
      </c>
      <c r="E299" s="3"/>
      <c r="F299">
        <v>1.05</v>
      </c>
      <c r="G299" s="14" t="s">
        <v>78</v>
      </c>
      <c r="L299" s="16">
        <v>1103.3699999999999</v>
      </c>
      <c r="M299" s="16" t="s">
        <v>35</v>
      </c>
    </row>
    <row r="300" spans="1:13" x14ac:dyDescent="0.35">
      <c r="A300" s="7">
        <v>33811</v>
      </c>
      <c r="B300" t="s">
        <v>91</v>
      </c>
      <c r="E300" s="3"/>
      <c r="F300">
        <v>1.06</v>
      </c>
      <c r="G300" s="14" t="s">
        <v>78</v>
      </c>
      <c r="L300" s="16">
        <v>1103.3800000000001</v>
      </c>
      <c r="M300" s="16" t="s">
        <v>35</v>
      </c>
    </row>
    <row r="301" spans="1:13" x14ac:dyDescent="0.35">
      <c r="A301" s="7">
        <v>33812</v>
      </c>
      <c r="B301" t="s">
        <v>91</v>
      </c>
      <c r="E301" s="3"/>
      <c r="F301">
        <v>2.0099999999999998</v>
      </c>
      <c r="G301" s="14" t="s">
        <v>78</v>
      </c>
      <c r="L301" s="16">
        <v>1103.3900000000001</v>
      </c>
      <c r="M301" s="16" t="s">
        <v>35</v>
      </c>
    </row>
    <row r="302" spans="1:13" x14ac:dyDescent="0.35">
      <c r="A302" s="7">
        <v>33813</v>
      </c>
      <c r="B302" t="s">
        <v>91</v>
      </c>
      <c r="E302" s="3"/>
      <c r="F302">
        <v>2.02</v>
      </c>
      <c r="G302" s="14" t="s">
        <v>78</v>
      </c>
      <c r="L302" s="16">
        <v>1103.4000000000001</v>
      </c>
      <c r="M302" s="16" t="s">
        <v>35</v>
      </c>
    </row>
    <row r="303" spans="1:13" x14ac:dyDescent="0.35">
      <c r="A303" s="7">
        <v>33837</v>
      </c>
      <c r="B303" t="s">
        <v>91</v>
      </c>
      <c r="E303" s="3"/>
      <c r="F303">
        <v>3.05</v>
      </c>
      <c r="G303" s="14" t="s">
        <v>78</v>
      </c>
      <c r="L303" s="16">
        <v>1103.42</v>
      </c>
      <c r="M303" s="16" t="s">
        <v>35</v>
      </c>
    </row>
    <row r="304" spans="1:13" x14ac:dyDescent="0.35">
      <c r="A304" s="7">
        <v>33851</v>
      </c>
      <c r="B304" t="s">
        <v>91</v>
      </c>
      <c r="E304" s="3"/>
      <c r="F304">
        <v>3.06</v>
      </c>
      <c r="G304" s="14" t="s">
        <v>78</v>
      </c>
      <c r="L304" s="16">
        <v>1103.43</v>
      </c>
      <c r="M304" s="16" t="s">
        <v>35</v>
      </c>
    </row>
    <row r="305" spans="1:13" x14ac:dyDescent="0.35">
      <c r="A305" s="7">
        <v>33884</v>
      </c>
      <c r="B305" t="s">
        <v>91</v>
      </c>
      <c r="E305" s="3"/>
      <c r="F305">
        <v>3.09</v>
      </c>
      <c r="G305" s="14" t="s">
        <v>78</v>
      </c>
      <c r="L305" s="16">
        <v>1104.02</v>
      </c>
      <c r="M305" s="16" t="s">
        <v>35</v>
      </c>
    </row>
    <row r="306" spans="1:13" x14ac:dyDescent="0.35">
      <c r="A306" s="7">
        <v>33896</v>
      </c>
      <c r="B306" t="s">
        <v>91</v>
      </c>
      <c r="E306" s="3"/>
      <c r="F306">
        <v>3.1</v>
      </c>
      <c r="G306" s="14" t="s">
        <v>78</v>
      </c>
      <c r="L306" s="16">
        <v>1104.03</v>
      </c>
      <c r="M306" s="16" t="s">
        <v>35</v>
      </c>
    </row>
    <row r="307" spans="1:13" x14ac:dyDescent="0.35">
      <c r="A307" s="7">
        <v>33897</v>
      </c>
      <c r="B307" t="s">
        <v>91</v>
      </c>
      <c r="E307" s="3"/>
      <c r="F307">
        <v>6.04</v>
      </c>
      <c r="G307" s="14" t="s">
        <v>78</v>
      </c>
      <c r="L307" s="16">
        <v>1106</v>
      </c>
      <c r="M307" s="16" t="s">
        <v>35</v>
      </c>
    </row>
    <row r="308" spans="1:13" x14ac:dyDescent="0.35">
      <c r="A308" s="7">
        <v>34759</v>
      </c>
      <c r="B308" t="s">
        <v>91</v>
      </c>
      <c r="E308" s="3"/>
      <c r="F308">
        <v>7.04</v>
      </c>
      <c r="G308" s="14" t="s">
        <v>78</v>
      </c>
      <c r="L308" s="16">
        <v>101</v>
      </c>
      <c r="M308" s="16" t="s">
        <v>37</v>
      </c>
    </row>
    <row r="309" spans="1:13" x14ac:dyDescent="0.35">
      <c r="A309" s="7">
        <v>32561</v>
      </c>
      <c r="B309" t="s">
        <v>93</v>
      </c>
      <c r="E309" s="3"/>
      <c r="F309">
        <v>7.05</v>
      </c>
      <c r="G309" s="14" t="s">
        <v>78</v>
      </c>
      <c r="L309" s="16">
        <v>103.01</v>
      </c>
      <c r="M309" s="16" t="s">
        <v>39</v>
      </c>
    </row>
    <row r="310" spans="1:13" x14ac:dyDescent="0.35">
      <c r="A310" s="7">
        <v>32566</v>
      </c>
      <c r="B310" t="s">
        <v>93</v>
      </c>
      <c r="E310" s="3"/>
      <c r="F310">
        <v>15.02</v>
      </c>
      <c r="G310" s="14" t="s">
        <v>78</v>
      </c>
      <c r="L310" s="16">
        <v>104.01</v>
      </c>
      <c r="M310" s="16" t="s">
        <v>39</v>
      </c>
    </row>
    <row r="311" spans="1:13" x14ac:dyDescent="0.35">
      <c r="A311" s="7">
        <v>34232</v>
      </c>
      <c r="B311" t="s">
        <v>94</v>
      </c>
      <c r="E311" s="3"/>
      <c r="F311">
        <v>2</v>
      </c>
      <c r="G311" s="14" t="s">
        <v>79</v>
      </c>
      <c r="L311" s="16">
        <v>104.02</v>
      </c>
      <c r="M311" s="16" t="s">
        <v>39</v>
      </c>
    </row>
    <row r="312" spans="1:13" x14ac:dyDescent="0.35">
      <c r="A312" s="7">
        <v>34233</v>
      </c>
      <c r="B312" t="s">
        <v>94</v>
      </c>
      <c r="E312" s="3"/>
      <c r="F312">
        <v>3.02</v>
      </c>
      <c r="G312" s="14" t="s">
        <v>79</v>
      </c>
      <c r="L312" s="16">
        <v>104.03</v>
      </c>
      <c r="M312" s="16" t="s">
        <v>39</v>
      </c>
    </row>
    <row r="313" spans="1:13" x14ac:dyDescent="0.35">
      <c r="A313" s="7">
        <v>34235</v>
      </c>
      <c r="B313" t="s">
        <v>94</v>
      </c>
      <c r="E313" s="3"/>
      <c r="F313">
        <v>4.01</v>
      </c>
      <c r="G313" s="14" t="s">
        <v>79</v>
      </c>
      <c r="L313" s="16">
        <v>104.04</v>
      </c>
      <c r="M313" s="16" t="s">
        <v>39</v>
      </c>
    </row>
    <row r="314" spans="1:13" x14ac:dyDescent="0.35">
      <c r="A314" s="7">
        <v>34238</v>
      </c>
      <c r="B314" t="s">
        <v>94</v>
      </c>
      <c r="E314" s="3"/>
      <c r="F314">
        <v>4.0199999999999996</v>
      </c>
      <c r="G314" s="14" t="s">
        <v>79</v>
      </c>
      <c r="L314" s="16">
        <v>201.01</v>
      </c>
      <c r="M314" s="16" t="s">
        <v>39</v>
      </c>
    </row>
    <row r="315" spans="1:13" x14ac:dyDescent="0.35">
      <c r="A315" s="7">
        <v>34240</v>
      </c>
      <c r="B315" t="s">
        <v>94</v>
      </c>
      <c r="E315" s="3"/>
      <c r="F315">
        <v>5.0199999999999996</v>
      </c>
      <c r="G315" s="14" t="s">
        <v>79</v>
      </c>
      <c r="L315" s="16">
        <v>201.03</v>
      </c>
      <c r="M315" s="16" t="s">
        <v>39</v>
      </c>
    </row>
    <row r="316" spans="1:13" x14ac:dyDescent="0.35">
      <c r="A316" s="7">
        <v>34241</v>
      </c>
      <c r="B316" t="s">
        <v>94</v>
      </c>
      <c r="E316" s="3"/>
      <c r="F316">
        <v>6.04</v>
      </c>
      <c r="G316" s="14" t="s">
        <v>79</v>
      </c>
      <c r="L316" s="16">
        <v>201.04</v>
      </c>
      <c r="M316" s="16" t="s">
        <v>39</v>
      </c>
    </row>
    <row r="317" spans="1:13" x14ac:dyDescent="0.35">
      <c r="A317" s="7">
        <v>34242</v>
      </c>
      <c r="B317" t="s">
        <v>94</v>
      </c>
      <c r="E317" s="3"/>
      <c r="F317">
        <v>6.05</v>
      </c>
      <c r="G317" s="14" t="s">
        <v>79</v>
      </c>
      <c r="L317" s="16">
        <v>202.01</v>
      </c>
      <c r="M317" s="16" t="s">
        <v>39</v>
      </c>
    </row>
    <row r="318" spans="1:13" x14ac:dyDescent="0.35">
      <c r="A318" s="7">
        <v>34286</v>
      </c>
      <c r="B318" t="s">
        <v>94</v>
      </c>
      <c r="E318" s="3"/>
      <c r="F318">
        <v>14.01</v>
      </c>
      <c r="G318" s="14" t="s">
        <v>79</v>
      </c>
      <c r="L318" s="16">
        <v>202.02</v>
      </c>
      <c r="M318" s="16" t="s">
        <v>39</v>
      </c>
    </row>
    <row r="319" spans="1:13" x14ac:dyDescent="0.35">
      <c r="A319" s="7">
        <v>34288</v>
      </c>
      <c r="B319" t="s">
        <v>94</v>
      </c>
      <c r="E319" s="3"/>
      <c r="F319">
        <v>15</v>
      </c>
      <c r="G319" s="14" t="s">
        <v>79</v>
      </c>
      <c r="L319" s="16">
        <v>204</v>
      </c>
      <c r="M319" s="16" t="s">
        <v>39</v>
      </c>
    </row>
    <row r="320" spans="1:13" x14ac:dyDescent="0.35">
      <c r="A320" s="7">
        <v>34291</v>
      </c>
      <c r="B320" t="s">
        <v>94</v>
      </c>
      <c r="E320" s="3"/>
      <c r="F320">
        <v>16</v>
      </c>
      <c r="G320" s="14" t="s">
        <v>79</v>
      </c>
      <c r="L320" s="16">
        <v>205.01</v>
      </c>
      <c r="M320" s="16" t="s">
        <v>39</v>
      </c>
    </row>
    <row r="321" spans="1:13" x14ac:dyDescent="0.35">
      <c r="A321" s="7">
        <v>34292</v>
      </c>
      <c r="B321" t="s">
        <v>94</v>
      </c>
      <c r="E321" s="3"/>
      <c r="F321">
        <v>17</v>
      </c>
      <c r="G321" s="14" t="s">
        <v>79</v>
      </c>
      <c r="L321" s="16">
        <v>205.02</v>
      </c>
      <c r="M321" s="16" t="s">
        <v>39</v>
      </c>
    </row>
    <row r="322" spans="1:13" x14ac:dyDescent="0.35">
      <c r="A322" s="7">
        <v>34293</v>
      </c>
      <c r="B322" t="s">
        <v>94</v>
      </c>
      <c r="E322" s="3"/>
      <c r="F322">
        <v>18</v>
      </c>
      <c r="G322" s="14" t="s">
        <v>79</v>
      </c>
      <c r="L322" s="16">
        <v>209</v>
      </c>
      <c r="M322" s="16" t="s">
        <v>39</v>
      </c>
    </row>
    <row r="323" spans="1:13" x14ac:dyDescent="0.35">
      <c r="A323" s="7">
        <v>32701</v>
      </c>
      <c r="B323" t="s">
        <v>95</v>
      </c>
      <c r="E323" s="3"/>
      <c r="F323">
        <v>19</v>
      </c>
      <c r="G323" s="14" t="s">
        <v>79</v>
      </c>
      <c r="L323" s="16">
        <v>210.01</v>
      </c>
      <c r="M323" s="16" t="s">
        <v>39</v>
      </c>
    </row>
    <row r="324" spans="1:13" x14ac:dyDescent="0.35">
      <c r="A324" s="7">
        <v>32707</v>
      </c>
      <c r="B324" t="s">
        <v>95</v>
      </c>
      <c r="E324" s="3"/>
      <c r="F324">
        <v>20.010000000000002</v>
      </c>
      <c r="G324" s="14" t="s">
        <v>79</v>
      </c>
      <c r="L324" s="16">
        <v>210.03</v>
      </c>
      <c r="M324" s="16" t="s">
        <v>39</v>
      </c>
    </row>
    <row r="325" spans="1:13" x14ac:dyDescent="0.35">
      <c r="A325" s="7">
        <v>32708</v>
      </c>
      <c r="B325" t="s">
        <v>95</v>
      </c>
      <c r="E325" s="3"/>
      <c r="F325">
        <v>25.04</v>
      </c>
      <c r="G325" s="14" t="s">
        <v>79</v>
      </c>
      <c r="L325" s="16">
        <v>304.01</v>
      </c>
      <c r="M325" s="16" t="s">
        <v>39</v>
      </c>
    </row>
    <row r="326" spans="1:13" x14ac:dyDescent="0.35">
      <c r="A326" s="7">
        <v>32714</v>
      </c>
      <c r="B326" t="s">
        <v>95</v>
      </c>
      <c r="E326" s="3"/>
      <c r="F326">
        <v>8</v>
      </c>
      <c r="G326" s="14" t="s">
        <v>80</v>
      </c>
      <c r="L326" s="16">
        <v>304.02</v>
      </c>
      <c r="M326" s="16" t="s">
        <v>39</v>
      </c>
    </row>
    <row r="327" spans="1:13" x14ac:dyDescent="0.35">
      <c r="A327" s="7">
        <v>32732</v>
      </c>
      <c r="B327" t="s">
        <v>95</v>
      </c>
      <c r="E327" s="3"/>
      <c r="F327">
        <v>12</v>
      </c>
      <c r="G327" s="14" t="s">
        <v>80</v>
      </c>
      <c r="L327" s="16">
        <v>305.01</v>
      </c>
      <c r="M327" s="16" t="s">
        <v>39</v>
      </c>
    </row>
    <row r="328" spans="1:13" x14ac:dyDescent="0.35">
      <c r="A328" s="7">
        <v>32746</v>
      </c>
      <c r="B328" t="s">
        <v>95</v>
      </c>
      <c r="E328" s="3"/>
      <c r="F328">
        <v>14.07</v>
      </c>
      <c r="G328" s="14" t="s">
        <v>80</v>
      </c>
      <c r="L328" s="16">
        <v>305.02999999999997</v>
      </c>
      <c r="M328" s="16" t="s">
        <v>39</v>
      </c>
    </row>
    <row r="329" spans="1:13" x14ac:dyDescent="0.35">
      <c r="A329" s="7">
        <v>32750</v>
      </c>
      <c r="B329" t="s">
        <v>95</v>
      </c>
      <c r="E329" s="3"/>
      <c r="F329">
        <v>18.010000000000002</v>
      </c>
      <c r="G329" s="14" t="s">
        <v>80</v>
      </c>
      <c r="L329" s="16">
        <v>4501.01</v>
      </c>
      <c r="M329" s="16" t="s">
        <v>40</v>
      </c>
    </row>
    <row r="330" spans="1:13" x14ac:dyDescent="0.35">
      <c r="A330" s="7">
        <v>32765</v>
      </c>
      <c r="B330" t="s">
        <v>95</v>
      </c>
      <c r="E330" s="3"/>
      <c r="F330">
        <v>1.0900000000000001</v>
      </c>
      <c r="G330" s="14" t="s">
        <v>81</v>
      </c>
      <c r="L330" s="16">
        <v>4503.0200000000004</v>
      </c>
      <c r="M330" s="16" t="s">
        <v>40</v>
      </c>
    </row>
    <row r="331" spans="1:13" x14ac:dyDescent="0.35">
      <c r="A331" s="7">
        <v>32766</v>
      </c>
      <c r="B331" t="s">
        <v>95</v>
      </c>
      <c r="E331" s="3"/>
      <c r="F331">
        <v>1.26</v>
      </c>
      <c r="G331" s="14" t="s">
        <v>81</v>
      </c>
      <c r="L331" s="16">
        <v>4503.04</v>
      </c>
      <c r="M331" s="16" t="s">
        <v>40</v>
      </c>
    </row>
    <row r="332" spans="1:13" x14ac:dyDescent="0.35">
      <c r="A332" s="7">
        <v>32779</v>
      </c>
      <c r="B332" t="s">
        <v>95</v>
      </c>
      <c r="E332" s="3"/>
      <c r="F332">
        <v>2.06</v>
      </c>
      <c r="G332" s="14" t="s">
        <v>81</v>
      </c>
      <c r="L332" s="16">
        <v>4504</v>
      </c>
      <c r="M332" s="16" t="s">
        <v>40</v>
      </c>
    </row>
    <row r="333" spans="1:13" x14ac:dyDescent="0.35">
      <c r="A333" s="7">
        <v>32081</v>
      </c>
      <c r="B333" t="s">
        <v>96</v>
      </c>
      <c r="E333" s="3"/>
      <c r="F333">
        <v>2.09</v>
      </c>
      <c r="G333" s="14" t="s">
        <v>81</v>
      </c>
      <c r="L333" s="16">
        <v>4505</v>
      </c>
      <c r="M333" s="16" t="s">
        <v>40</v>
      </c>
    </row>
    <row r="334" spans="1:13" x14ac:dyDescent="0.35">
      <c r="A334" s="7">
        <v>32082</v>
      </c>
      <c r="B334" t="s">
        <v>96</v>
      </c>
      <c r="E334" s="3"/>
      <c r="F334">
        <v>2.12</v>
      </c>
      <c r="G334" s="14" t="s">
        <v>81</v>
      </c>
      <c r="L334" s="16">
        <v>4506.01</v>
      </c>
      <c r="M334" s="16" t="s">
        <v>40</v>
      </c>
    </row>
    <row r="335" spans="1:13" x14ac:dyDescent="0.35">
      <c r="A335" s="7">
        <v>32092</v>
      </c>
      <c r="B335" t="s">
        <v>96</v>
      </c>
      <c r="E335" s="3"/>
      <c r="F335">
        <v>2.17</v>
      </c>
      <c r="G335" s="14" t="s">
        <v>81</v>
      </c>
      <c r="L335" s="16">
        <v>4507.01</v>
      </c>
      <c r="M335" s="16" t="s">
        <v>40</v>
      </c>
    </row>
    <row r="336" spans="1:13" x14ac:dyDescent="0.35">
      <c r="A336" s="7">
        <v>32259</v>
      </c>
      <c r="B336" t="s">
        <v>96</v>
      </c>
      <c r="E336" s="3"/>
      <c r="F336">
        <v>2.1800000000000002</v>
      </c>
      <c r="G336" s="14" t="s">
        <v>81</v>
      </c>
      <c r="L336" s="16">
        <v>4509.01</v>
      </c>
      <c r="M336" s="16" t="s">
        <v>40</v>
      </c>
    </row>
    <row r="337" spans="1:13" x14ac:dyDescent="0.35">
      <c r="A337" s="7">
        <v>34952</v>
      </c>
      <c r="B337" t="s">
        <v>97</v>
      </c>
      <c r="F337">
        <v>2.19</v>
      </c>
      <c r="G337" s="14" t="s">
        <v>81</v>
      </c>
      <c r="L337" s="16">
        <v>4509.0200000000004</v>
      </c>
      <c r="M337" s="16" t="s">
        <v>40</v>
      </c>
    </row>
    <row r="338" spans="1:13" x14ac:dyDescent="0.35">
      <c r="A338" s="7">
        <v>34953</v>
      </c>
      <c r="B338" t="s">
        <v>97</v>
      </c>
      <c r="F338">
        <v>2.2000000000000002</v>
      </c>
      <c r="G338" s="14" t="s">
        <v>81</v>
      </c>
      <c r="L338" s="16">
        <v>4510</v>
      </c>
      <c r="M338" s="16" t="s">
        <v>40</v>
      </c>
    </row>
    <row r="339" spans="1:13" x14ac:dyDescent="0.35">
      <c r="A339" s="7">
        <v>34983</v>
      </c>
      <c r="B339" t="s">
        <v>97</v>
      </c>
      <c r="F339">
        <v>3.05</v>
      </c>
      <c r="G339" s="14" t="s">
        <v>81</v>
      </c>
      <c r="L339" s="16">
        <v>4511.01</v>
      </c>
      <c r="M339" s="16" t="s">
        <v>40</v>
      </c>
    </row>
    <row r="340" spans="1:13" x14ac:dyDescent="0.35">
      <c r="A340" s="7">
        <v>34984</v>
      </c>
      <c r="B340" t="s">
        <v>97</v>
      </c>
      <c r="F340">
        <v>3.06</v>
      </c>
      <c r="G340" s="14" t="s">
        <v>81</v>
      </c>
      <c r="L340" s="16">
        <v>4516.01</v>
      </c>
      <c r="M340" s="16" t="s">
        <v>40</v>
      </c>
    </row>
    <row r="341" spans="1:13" x14ac:dyDescent="0.35">
      <c r="A341" s="7">
        <v>34986</v>
      </c>
      <c r="B341" t="s">
        <v>97</v>
      </c>
      <c r="F341">
        <v>4.0199999999999996</v>
      </c>
      <c r="G341" s="14" t="s">
        <v>81</v>
      </c>
      <c r="L341" s="16">
        <v>4516.0200000000004</v>
      </c>
      <c r="M341" s="16" t="s">
        <v>40</v>
      </c>
    </row>
    <row r="342" spans="1:13" x14ac:dyDescent="0.35">
      <c r="A342" s="7">
        <v>34987</v>
      </c>
      <c r="B342" t="s">
        <v>97</v>
      </c>
      <c r="F342">
        <v>4.03</v>
      </c>
      <c r="G342" s="14" t="s">
        <v>81</v>
      </c>
      <c r="L342" s="16">
        <v>4517</v>
      </c>
      <c r="M342" s="16" t="s">
        <v>40</v>
      </c>
    </row>
    <row r="343" spans="1:13" x14ac:dyDescent="0.35">
      <c r="A343" s="7">
        <v>32162</v>
      </c>
      <c r="B343" t="s">
        <v>98</v>
      </c>
      <c r="F343">
        <v>4.08</v>
      </c>
      <c r="G343" s="14" t="s">
        <v>81</v>
      </c>
      <c r="L343" s="16">
        <v>302.01</v>
      </c>
      <c r="M343" s="16" t="s">
        <v>42</v>
      </c>
    </row>
    <row r="344" spans="1:13" x14ac:dyDescent="0.35">
      <c r="A344" s="7">
        <v>32124</v>
      </c>
      <c r="B344" t="s">
        <v>102</v>
      </c>
      <c r="F344">
        <v>4.1100000000000003</v>
      </c>
      <c r="G344" s="14" t="s">
        <v>81</v>
      </c>
      <c r="L344" s="16">
        <v>302.02</v>
      </c>
      <c r="M344" s="16" t="s">
        <v>42</v>
      </c>
    </row>
    <row r="345" spans="1:13" x14ac:dyDescent="0.35">
      <c r="A345" s="7">
        <v>32128</v>
      </c>
      <c r="B345" t="s">
        <v>102</v>
      </c>
      <c r="F345">
        <v>4.12</v>
      </c>
      <c r="G345" s="14" t="s">
        <v>81</v>
      </c>
      <c r="L345" s="16">
        <v>302.02999999999997</v>
      </c>
      <c r="M345" s="16" t="s">
        <v>42</v>
      </c>
    </row>
    <row r="346" spans="1:13" x14ac:dyDescent="0.35">
      <c r="A346" s="7">
        <v>32129</v>
      </c>
      <c r="B346" t="s">
        <v>102</v>
      </c>
      <c r="F346">
        <v>4.1399999999999997</v>
      </c>
      <c r="G346" s="14" t="s">
        <v>81</v>
      </c>
      <c r="L346" s="16">
        <v>303.01</v>
      </c>
      <c r="M346" s="16" t="s">
        <v>42</v>
      </c>
    </row>
    <row r="347" spans="1:13" x14ac:dyDescent="0.35">
      <c r="A347" s="7">
        <v>32169</v>
      </c>
      <c r="B347" t="s">
        <v>102</v>
      </c>
      <c r="F347">
        <v>5.01</v>
      </c>
      <c r="G347" s="14" t="s">
        <v>81</v>
      </c>
      <c r="L347" s="16">
        <v>303.02999999999997</v>
      </c>
      <c r="M347" s="16" t="s">
        <v>42</v>
      </c>
    </row>
    <row r="348" spans="1:13" x14ac:dyDescent="0.35">
      <c r="A348" s="7">
        <v>32176</v>
      </c>
      <c r="B348" t="s">
        <v>102</v>
      </c>
      <c r="F348">
        <v>5.03</v>
      </c>
      <c r="G348" s="14" t="s">
        <v>81</v>
      </c>
      <c r="L348" s="16">
        <v>307.01</v>
      </c>
      <c r="M348" s="16" t="s">
        <v>42</v>
      </c>
    </row>
    <row r="349" spans="1:13" x14ac:dyDescent="0.35">
      <c r="A349" s="7">
        <v>32725</v>
      </c>
      <c r="B349" t="s">
        <v>102</v>
      </c>
      <c r="F349">
        <v>5.04</v>
      </c>
      <c r="G349" s="14" t="s">
        <v>81</v>
      </c>
      <c r="L349" s="16">
        <v>307.02</v>
      </c>
      <c r="M349" s="16" t="s">
        <v>42</v>
      </c>
    </row>
    <row r="350" spans="1:13" x14ac:dyDescent="0.35">
      <c r="A350" s="7">
        <v>32459</v>
      </c>
      <c r="B350" t="s">
        <v>104</v>
      </c>
      <c r="F350">
        <v>5.05</v>
      </c>
      <c r="G350" s="14" t="s">
        <v>81</v>
      </c>
      <c r="L350" s="16">
        <v>307.02999999999997</v>
      </c>
      <c r="M350" s="16" t="s">
        <v>42</v>
      </c>
    </row>
    <row r="351" spans="1:13" x14ac:dyDescent="0.35">
      <c r="A351" s="7">
        <v>32550</v>
      </c>
      <c r="B351" t="s">
        <v>104</v>
      </c>
      <c r="F351">
        <v>6.01</v>
      </c>
      <c r="G351" s="14" t="s">
        <v>81</v>
      </c>
      <c r="L351" s="16">
        <v>308.01</v>
      </c>
      <c r="M351" s="16" t="s">
        <v>42</v>
      </c>
    </row>
    <row r="352" spans="1:13" x14ac:dyDescent="0.35">
      <c r="F352">
        <v>6.02</v>
      </c>
      <c r="G352" s="14" t="s">
        <v>81</v>
      </c>
      <c r="L352" s="16">
        <v>308.02</v>
      </c>
      <c r="M352" s="16" t="s">
        <v>42</v>
      </c>
    </row>
    <row r="353" spans="6:13" x14ac:dyDescent="0.35">
      <c r="F353">
        <v>6.03</v>
      </c>
      <c r="G353" s="14" t="s">
        <v>81</v>
      </c>
      <c r="L353" s="16">
        <v>309.02</v>
      </c>
      <c r="M353" s="16" t="s">
        <v>42</v>
      </c>
    </row>
    <row r="354" spans="6:13" x14ac:dyDescent="0.35">
      <c r="F354">
        <v>6.05</v>
      </c>
      <c r="G354" s="14" t="s">
        <v>81</v>
      </c>
      <c r="L354" s="16">
        <v>309.04000000000002</v>
      </c>
      <c r="M354" s="16" t="s">
        <v>42</v>
      </c>
    </row>
    <row r="355" spans="6:13" x14ac:dyDescent="0.35">
      <c r="F355">
        <v>6.08</v>
      </c>
      <c r="G355" s="14" t="s">
        <v>81</v>
      </c>
      <c r="L355" s="16">
        <v>311.07</v>
      </c>
      <c r="M355" s="16" t="s">
        <v>42</v>
      </c>
    </row>
    <row r="356" spans="6:13" x14ac:dyDescent="0.35">
      <c r="F356">
        <v>7.05</v>
      </c>
      <c r="G356" s="14" t="s">
        <v>81</v>
      </c>
      <c r="L356" s="16">
        <v>312</v>
      </c>
      <c r="M356" s="16" t="s">
        <v>42</v>
      </c>
    </row>
    <row r="357" spans="6:13" x14ac:dyDescent="0.35">
      <c r="F357">
        <v>7.06</v>
      </c>
      <c r="G357" s="14" t="s">
        <v>81</v>
      </c>
      <c r="L357" s="16">
        <v>1.01</v>
      </c>
      <c r="M357" s="16" t="s">
        <v>44</v>
      </c>
    </row>
    <row r="358" spans="6:13" x14ac:dyDescent="0.35">
      <c r="F358">
        <v>7.08</v>
      </c>
      <c r="G358" s="14" t="s">
        <v>81</v>
      </c>
      <c r="L358" s="16">
        <v>1.02</v>
      </c>
      <c r="M358" s="16" t="s">
        <v>44</v>
      </c>
    </row>
    <row r="359" spans="6:13" x14ac:dyDescent="0.35">
      <c r="F359">
        <v>7.09</v>
      </c>
      <c r="G359" s="14" t="s">
        <v>81</v>
      </c>
      <c r="L359" s="16">
        <v>2</v>
      </c>
      <c r="M359" s="16" t="s">
        <v>44</v>
      </c>
    </row>
    <row r="360" spans="6:13" x14ac:dyDescent="0.35">
      <c r="F360">
        <v>7.1</v>
      </c>
      <c r="G360" s="14" t="s">
        <v>81</v>
      </c>
      <c r="L360" s="16">
        <v>3.01</v>
      </c>
      <c r="M360" s="16" t="s">
        <v>44</v>
      </c>
    </row>
    <row r="361" spans="6:13" x14ac:dyDescent="0.35">
      <c r="F361">
        <v>7.11</v>
      </c>
      <c r="G361" s="14" t="s">
        <v>81</v>
      </c>
      <c r="L361" s="16">
        <v>3.02</v>
      </c>
      <c r="M361" s="16" t="s">
        <v>44</v>
      </c>
    </row>
    <row r="362" spans="6:13" x14ac:dyDescent="0.35">
      <c r="F362">
        <v>7.12</v>
      </c>
      <c r="G362" s="14" t="s">
        <v>81</v>
      </c>
      <c r="L362" s="16">
        <v>4.01</v>
      </c>
      <c r="M362" s="16" t="s">
        <v>44</v>
      </c>
    </row>
    <row r="363" spans="6:13" x14ac:dyDescent="0.35">
      <c r="F363">
        <v>8.0399999999999991</v>
      </c>
      <c r="G363" s="14" t="s">
        <v>81</v>
      </c>
      <c r="L363" s="16">
        <v>4.0199999999999996</v>
      </c>
      <c r="M363" s="16" t="s">
        <v>44</v>
      </c>
    </row>
    <row r="364" spans="6:13" x14ac:dyDescent="0.35">
      <c r="F364">
        <v>8.0500000000000007</v>
      </c>
      <c r="G364" s="14" t="s">
        <v>81</v>
      </c>
      <c r="L364" s="16">
        <v>5</v>
      </c>
      <c r="M364" s="16" t="s">
        <v>44</v>
      </c>
    </row>
    <row r="365" spans="6:13" x14ac:dyDescent="0.35">
      <c r="F365">
        <v>8.06</v>
      </c>
      <c r="G365" s="14" t="s">
        <v>81</v>
      </c>
      <c r="L365" s="16">
        <v>6</v>
      </c>
      <c r="M365" s="16" t="s">
        <v>44</v>
      </c>
    </row>
    <row r="366" spans="6:13" x14ac:dyDescent="0.35">
      <c r="F366">
        <v>8.07</v>
      </c>
      <c r="G366" s="14" t="s">
        <v>81</v>
      </c>
      <c r="L366" s="16">
        <v>101.02</v>
      </c>
      <c r="M366" s="16" t="s">
        <v>44</v>
      </c>
    </row>
    <row r="367" spans="6:13" x14ac:dyDescent="0.35">
      <c r="F367">
        <v>8.08</v>
      </c>
      <c r="G367" s="14" t="s">
        <v>81</v>
      </c>
      <c r="L367" s="16">
        <v>101.05</v>
      </c>
      <c r="M367" s="16" t="s">
        <v>44</v>
      </c>
    </row>
    <row r="368" spans="6:13" x14ac:dyDescent="0.35">
      <c r="F368">
        <v>9.02</v>
      </c>
      <c r="G368" s="14" t="s">
        <v>81</v>
      </c>
      <c r="L368" s="16">
        <v>101.06</v>
      </c>
      <c r="M368" s="16" t="s">
        <v>44</v>
      </c>
    </row>
    <row r="369" spans="6:13" x14ac:dyDescent="0.35">
      <c r="F369">
        <v>9.0299999999999994</v>
      </c>
      <c r="G369" s="14" t="s">
        <v>81</v>
      </c>
      <c r="L369" s="16">
        <v>101.07</v>
      </c>
      <c r="M369" s="16" t="s">
        <v>44</v>
      </c>
    </row>
    <row r="370" spans="6:13" x14ac:dyDescent="0.35">
      <c r="F370">
        <v>10.02</v>
      </c>
      <c r="G370" s="14" t="s">
        <v>81</v>
      </c>
      <c r="L370" s="16">
        <v>101.08</v>
      </c>
      <c r="M370" s="16" t="s">
        <v>44</v>
      </c>
    </row>
    <row r="371" spans="6:13" x14ac:dyDescent="0.35">
      <c r="F371">
        <v>10.029999999999999</v>
      </c>
      <c r="G371" s="14" t="s">
        <v>81</v>
      </c>
      <c r="L371" s="16">
        <v>101.09</v>
      </c>
      <c r="M371" s="16" t="s">
        <v>44</v>
      </c>
    </row>
    <row r="372" spans="6:13" x14ac:dyDescent="0.35">
      <c r="F372">
        <v>10.039999999999999</v>
      </c>
      <c r="G372" s="14" t="s">
        <v>81</v>
      </c>
      <c r="L372" s="16">
        <v>102.05</v>
      </c>
      <c r="M372" s="16" t="s">
        <v>44</v>
      </c>
    </row>
    <row r="373" spans="6:13" x14ac:dyDescent="0.35">
      <c r="F373">
        <v>10.050000000000001</v>
      </c>
      <c r="G373" s="14" t="s">
        <v>81</v>
      </c>
      <c r="L373" s="16">
        <v>102.08</v>
      </c>
      <c r="M373" s="16" t="s">
        <v>44</v>
      </c>
    </row>
    <row r="374" spans="6:13" x14ac:dyDescent="0.35">
      <c r="F374">
        <v>10.06</v>
      </c>
      <c r="G374" s="14" t="s">
        <v>81</v>
      </c>
      <c r="L374" s="16">
        <v>102.09</v>
      </c>
      <c r="M374" s="16" t="s">
        <v>44</v>
      </c>
    </row>
    <row r="375" spans="6:13" x14ac:dyDescent="0.35">
      <c r="F375">
        <v>11.03</v>
      </c>
      <c r="G375" s="14" t="s">
        <v>81</v>
      </c>
      <c r="L375" s="16">
        <v>102.1</v>
      </c>
      <c r="M375" s="16" t="s">
        <v>44</v>
      </c>
    </row>
    <row r="376" spans="6:13" x14ac:dyDescent="0.35">
      <c r="F376">
        <v>12.03</v>
      </c>
      <c r="G376" s="14" t="s">
        <v>81</v>
      </c>
      <c r="L376" s="16">
        <v>102.11</v>
      </c>
      <c r="M376" s="16" t="s">
        <v>44</v>
      </c>
    </row>
    <row r="377" spans="6:13" x14ac:dyDescent="0.35">
      <c r="F377">
        <v>13.01</v>
      </c>
      <c r="G377" s="14" t="s">
        <v>81</v>
      </c>
      <c r="L377" s="16">
        <v>102.12</v>
      </c>
      <c r="M377" s="16" t="s">
        <v>44</v>
      </c>
    </row>
    <row r="378" spans="6:13" x14ac:dyDescent="0.35">
      <c r="F378">
        <v>14.01</v>
      </c>
      <c r="G378" s="14" t="s">
        <v>81</v>
      </c>
      <c r="L378" s="16">
        <v>102.13</v>
      </c>
      <c r="M378" s="16" t="s">
        <v>44</v>
      </c>
    </row>
    <row r="379" spans="6:13" x14ac:dyDescent="0.35">
      <c r="F379">
        <v>14.02</v>
      </c>
      <c r="G379" s="14" t="s">
        <v>81</v>
      </c>
      <c r="L379" s="16">
        <v>102.15</v>
      </c>
      <c r="M379" s="16" t="s">
        <v>44</v>
      </c>
    </row>
    <row r="380" spans="6:13" x14ac:dyDescent="0.35">
      <c r="F380">
        <v>15.01</v>
      </c>
      <c r="G380" s="14" t="s">
        <v>81</v>
      </c>
      <c r="L380" s="16">
        <v>104.01</v>
      </c>
      <c r="M380" s="16" t="s">
        <v>44</v>
      </c>
    </row>
    <row r="381" spans="6:13" x14ac:dyDescent="0.35">
      <c r="F381">
        <v>15.02</v>
      </c>
      <c r="G381" s="14" t="s">
        <v>81</v>
      </c>
      <c r="L381" s="16">
        <v>104.05</v>
      </c>
      <c r="M381" s="16" t="s">
        <v>44</v>
      </c>
    </row>
    <row r="382" spans="6:13" x14ac:dyDescent="0.35">
      <c r="F382">
        <v>16.05</v>
      </c>
      <c r="G382" s="14" t="s">
        <v>81</v>
      </c>
      <c r="L382" s="16">
        <v>104.08</v>
      </c>
      <c r="M382" s="16" t="s">
        <v>44</v>
      </c>
    </row>
    <row r="383" spans="6:13" x14ac:dyDescent="0.35">
      <c r="F383">
        <v>16.059999999999999</v>
      </c>
      <c r="G383" s="14" t="s">
        <v>81</v>
      </c>
      <c r="L383" s="16">
        <v>104.12</v>
      </c>
      <c r="M383" s="16" t="s">
        <v>44</v>
      </c>
    </row>
    <row r="384" spans="6:13" x14ac:dyDescent="0.35">
      <c r="F384">
        <v>17.010000000000002</v>
      </c>
      <c r="G384" s="14" t="s">
        <v>81</v>
      </c>
      <c r="L384" s="16">
        <v>104.13</v>
      </c>
      <c r="M384" s="16" t="s">
        <v>44</v>
      </c>
    </row>
    <row r="385" spans="6:13" x14ac:dyDescent="0.35">
      <c r="F385">
        <v>17.02</v>
      </c>
      <c r="G385" s="14" t="s">
        <v>81</v>
      </c>
      <c r="L385" s="16">
        <v>104.14</v>
      </c>
      <c r="M385" s="16" t="s">
        <v>44</v>
      </c>
    </row>
    <row r="386" spans="6:13" x14ac:dyDescent="0.35">
      <c r="F386">
        <v>17.03</v>
      </c>
      <c r="G386" s="14" t="s">
        <v>81</v>
      </c>
      <c r="L386" s="16">
        <v>104.15</v>
      </c>
      <c r="M386" s="16" t="s">
        <v>44</v>
      </c>
    </row>
    <row r="387" spans="6:13" x14ac:dyDescent="0.35">
      <c r="F387">
        <v>18.010000000000002</v>
      </c>
      <c r="G387" s="14" t="s">
        <v>81</v>
      </c>
      <c r="L387" s="16">
        <v>104.16</v>
      </c>
      <c r="M387" s="16" t="s">
        <v>44</v>
      </c>
    </row>
    <row r="388" spans="6:13" x14ac:dyDescent="0.35">
      <c r="F388">
        <v>18.02</v>
      </c>
      <c r="G388" s="14" t="s">
        <v>81</v>
      </c>
      <c r="L388" s="16">
        <v>104.17</v>
      </c>
      <c r="M388" s="16" t="s">
        <v>44</v>
      </c>
    </row>
    <row r="389" spans="6:13" x14ac:dyDescent="0.35">
      <c r="F389">
        <v>18.03</v>
      </c>
      <c r="G389" s="14" t="s">
        <v>81</v>
      </c>
      <c r="L389" s="16">
        <v>104.18</v>
      </c>
      <c r="M389" s="16" t="s">
        <v>44</v>
      </c>
    </row>
    <row r="390" spans="6:13" x14ac:dyDescent="0.35">
      <c r="F390">
        <v>19.010000000000002</v>
      </c>
      <c r="G390" s="14" t="s">
        <v>81</v>
      </c>
      <c r="L390" s="16">
        <v>105.09</v>
      </c>
      <c r="M390" s="16" t="s">
        <v>44</v>
      </c>
    </row>
    <row r="391" spans="6:13" x14ac:dyDescent="0.35">
      <c r="F391">
        <v>19.03</v>
      </c>
      <c r="G391" s="14" t="s">
        <v>81</v>
      </c>
      <c r="L391" s="16">
        <v>106.06</v>
      </c>
      <c r="M391" s="16" t="s">
        <v>44</v>
      </c>
    </row>
    <row r="392" spans="6:13" x14ac:dyDescent="0.35">
      <c r="F392">
        <v>19.04</v>
      </c>
      <c r="G392" s="14" t="s">
        <v>81</v>
      </c>
      <c r="L392" s="16">
        <v>107.02</v>
      </c>
      <c r="M392" s="16" t="s">
        <v>44</v>
      </c>
    </row>
    <row r="393" spans="6:13" x14ac:dyDescent="0.35">
      <c r="F393">
        <v>20.010000000000002</v>
      </c>
      <c r="G393" s="14" t="s">
        <v>81</v>
      </c>
      <c r="L393" s="16">
        <v>108.01</v>
      </c>
      <c r="M393" s="16" t="s">
        <v>44</v>
      </c>
    </row>
    <row r="394" spans="6:13" x14ac:dyDescent="0.35">
      <c r="F394">
        <v>20.03</v>
      </c>
      <c r="G394" s="14" t="s">
        <v>81</v>
      </c>
      <c r="L394" s="16">
        <v>109.02</v>
      </c>
      <c r="M394" s="16" t="s">
        <v>44</v>
      </c>
    </row>
    <row r="395" spans="6:13" x14ac:dyDescent="0.35">
      <c r="F395">
        <v>20.04</v>
      </c>
      <c r="G395" s="14" t="s">
        <v>81</v>
      </c>
      <c r="L395" s="16">
        <v>109.03</v>
      </c>
      <c r="M395" s="16" t="s">
        <v>44</v>
      </c>
    </row>
    <row r="396" spans="6:13" x14ac:dyDescent="0.35">
      <c r="F396">
        <v>22.02</v>
      </c>
      <c r="G396" s="14" t="s">
        <v>81</v>
      </c>
      <c r="L396" s="16">
        <v>109.04</v>
      </c>
      <c r="M396" s="16" t="s">
        <v>44</v>
      </c>
    </row>
    <row r="397" spans="6:13" x14ac:dyDescent="0.35">
      <c r="F397">
        <v>23</v>
      </c>
      <c r="G397" s="14" t="s">
        <v>81</v>
      </c>
      <c r="L397" s="16">
        <v>109.05</v>
      </c>
      <c r="M397" s="16" t="s">
        <v>44</v>
      </c>
    </row>
    <row r="398" spans="6:13" x14ac:dyDescent="0.35">
      <c r="F398">
        <v>24.02</v>
      </c>
      <c r="G398" s="14" t="s">
        <v>81</v>
      </c>
      <c r="L398" s="16">
        <v>110.01</v>
      </c>
      <c r="M398" s="16" t="s">
        <v>44</v>
      </c>
    </row>
    <row r="399" spans="6:13" x14ac:dyDescent="0.35">
      <c r="F399">
        <v>24.03</v>
      </c>
      <c r="G399" s="14" t="s">
        <v>81</v>
      </c>
      <c r="L399" s="16">
        <v>110.02</v>
      </c>
      <c r="M399" s="16" t="s">
        <v>44</v>
      </c>
    </row>
    <row r="400" spans="6:13" x14ac:dyDescent="0.35">
      <c r="F400">
        <v>24.04</v>
      </c>
      <c r="G400" s="14" t="s">
        <v>81</v>
      </c>
      <c r="L400" s="16">
        <v>111.02</v>
      </c>
      <c r="M400" s="16" t="s">
        <v>44</v>
      </c>
    </row>
    <row r="401" spans="6:13" x14ac:dyDescent="0.35">
      <c r="F401">
        <v>25.01</v>
      </c>
      <c r="G401" s="14" t="s">
        <v>81</v>
      </c>
      <c r="L401" s="16">
        <v>111.06</v>
      </c>
      <c r="M401" s="16" t="s">
        <v>44</v>
      </c>
    </row>
    <row r="402" spans="6:13" x14ac:dyDescent="0.35">
      <c r="F402">
        <v>25.02</v>
      </c>
      <c r="G402" s="14" t="s">
        <v>81</v>
      </c>
      <c r="L402" s="16">
        <v>112.01</v>
      </c>
      <c r="M402" s="16" t="s">
        <v>44</v>
      </c>
    </row>
    <row r="403" spans="6:13" x14ac:dyDescent="0.35">
      <c r="F403">
        <v>26</v>
      </c>
      <c r="G403" s="14" t="s">
        <v>81</v>
      </c>
      <c r="L403" s="16">
        <v>112.02</v>
      </c>
      <c r="M403" s="16" t="s">
        <v>44</v>
      </c>
    </row>
    <row r="404" spans="6:13" x14ac:dyDescent="0.35">
      <c r="F404">
        <v>28</v>
      </c>
      <c r="G404" s="14" t="s">
        <v>81</v>
      </c>
      <c r="L404" s="16">
        <v>1102.01</v>
      </c>
      <c r="M404" s="16" t="s">
        <v>46</v>
      </c>
    </row>
    <row r="405" spans="6:13" x14ac:dyDescent="0.35">
      <c r="F405">
        <v>29</v>
      </c>
      <c r="G405" s="14" t="s">
        <v>81</v>
      </c>
      <c r="L405" s="16">
        <v>1105</v>
      </c>
      <c r="M405" s="16" t="s">
        <v>46</v>
      </c>
    </row>
    <row r="406" spans="6:13" x14ac:dyDescent="0.35">
      <c r="F406">
        <v>30.01</v>
      </c>
      <c r="G406" s="14" t="s">
        <v>81</v>
      </c>
      <c r="L406" s="16">
        <v>1106.01</v>
      </c>
      <c r="M406" s="16" t="s">
        <v>46</v>
      </c>
    </row>
    <row r="407" spans="6:13" x14ac:dyDescent="0.35">
      <c r="F407">
        <v>30.03</v>
      </c>
      <c r="G407" s="14" t="s">
        <v>81</v>
      </c>
      <c r="L407" s="16">
        <v>1107</v>
      </c>
      <c r="M407" s="16" t="s">
        <v>46</v>
      </c>
    </row>
    <row r="408" spans="6:13" x14ac:dyDescent="0.35">
      <c r="F408">
        <v>30.04</v>
      </c>
      <c r="G408" s="14" t="s">
        <v>81</v>
      </c>
      <c r="L408" s="16">
        <v>1108</v>
      </c>
      <c r="M408" s="16" t="s">
        <v>46</v>
      </c>
    </row>
    <row r="409" spans="6:13" x14ac:dyDescent="0.35">
      <c r="F409">
        <v>31</v>
      </c>
      <c r="G409" s="14" t="s">
        <v>81</v>
      </c>
      <c r="L409" s="16">
        <v>1109.04</v>
      </c>
      <c r="M409" s="16" t="s">
        <v>46</v>
      </c>
    </row>
    <row r="410" spans="6:13" x14ac:dyDescent="0.35">
      <c r="F410">
        <v>34</v>
      </c>
      <c r="G410" s="14" t="s">
        <v>81</v>
      </c>
      <c r="L410" s="16">
        <v>101.01</v>
      </c>
      <c r="M410" s="16" t="s">
        <v>47</v>
      </c>
    </row>
    <row r="411" spans="6:13" x14ac:dyDescent="0.35">
      <c r="F411">
        <v>36.01</v>
      </c>
      <c r="G411" s="14" t="s">
        <v>81</v>
      </c>
      <c r="L411" s="16">
        <v>101.02</v>
      </c>
      <c r="M411" s="16" t="s">
        <v>47</v>
      </c>
    </row>
    <row r="412" spans="6:13" x14ac:dyDescent="0.35">
      <c r="F412">
        <v>36.020000000000003</v>
      </c>
      <c r="G412" s="14" t="s">
        <v>81</v>
      </c>
      <c r="L412" s="16">
        <v>102</v>
      </c>
      <c r="M412" s="16" t="s">
        <v>47</v>
      </c>
    </row>
    <row r="413" spans="6:13" x14ac:dyDescent="0.35">
      <c r="F413">
        <v>39.11</v>
      </c>
      <c r="G413" s="14" t="s">
        <v>81</v>
      </c>
      <c r="L413" s="16">
        <v>104.03</v>
      </c>
      <c r="M413" s="16" t="s">
        <v>47</v>
      </c>
    </row>
    <row r="414" spans="6:13" x14ac:dyDescent="0.35">
      <c r="F414">
        <v>41.03</v>
      </c>
      <c r="G414" s="14" t="s">
        <v>81</v>
      </c>
      <c r="L414" s="16">
        <v>104.04</v>
      </c>
      <c r="M414" s="16" t="s">
        <v>47</v>
      </c>
    </row>
    <row r="415" spans="6:13" x14ac:dyDescent="0.35">
      <c r="F415">
        <v>44.04</v>
      </c>
      <c r="G415" s="14" t="s">
        <v>81</v>
      </c>
      <c r="L415" s="16">
        <v>104.05</v>
      </c>
      <c r="M415" s="16" t="s">
        <v>47</v>
      </c>
    </row>
    <row r="416" spans="6:13" x14ac:dyDescent="0.35">
      <c r="F416">
        <v>49.01</v>
      </c>
      <c r="G416" s="14" t="s">
        <v>81</v>
      </c>
      <c r="L416" s="16">
        <v>104.06</v>
      </c>
      <c r="M416" s="16" t="s">
        <v>47</v>
      </c>
    </row>
    <row r="417" spans="6:13" x14ac:dyDescent="0.35">
      <c r="F417">
        <v>49.02</v>
      </c>
      <c r="G417" s="14" t="s">
        <v>81</v>
      </c>
      <c r="L417" s="16">
        <v>9701.02</v>
      </c>
      <c r="M417" s="16" t="s">
        <v>48</v>
      </c>
    </row>
    <row r="418" spans="6:13" x14ac:dyDescent="0.35">
      <c r="F418">
        <v>50.02</v>
      </c>
      <c r="G418" s="14" t="s">
        <v>81</v>
      </c>
      <c r="L418" s="16">
        <v>9702</v>
      </c>
      <c r="M418" s="16" t="s">
        <v>48</v>
      </c>
    </row>
    <row r="419" spans="6:13" x14ac:dyDescent="0.35">
      <c r="F419">
        <v>51.02</v>
      </c>
      <c r="G419" s="14" t="s">
        <v>81</v>
      </c>
      <c r="L419" s="16">
        <v>7</v>
      </c>
      <c r="M419" s="16" t="s">
        <v>50</v>
      </c>
    </row>
    <row r="420" spans="6:13" x14ac:dyDescent="0.35">
      <c r="F420">
        <v>51.03</v>
      </c>
      <c r="G420" s="14" t="s">
        <v>81</v>
      </c>
      <c r="L420" s="16">
        <v>8</v>
      </c>
      <c r="M420" s="16" t="s">
        <v>50</v>
      </c>
    </row>
    <row r="421" spans="6:13" x14ac:dyDescent="0.35">
      <c r="F421">
        <v>51.04</v>
      </c>
      <c r="G421" s="14" t="s">
        <v>81</v>
      </c>
      <c r="L421" s="16">
        <v>21.01</v>
      </c>
      <c r="M421" s="16" t="s">
        <v>50</v>
      </c>
    </row>
    <row r="422" spans="6:13" x14ac:dyDescent="0.35">
      <c r="F422">
        <v>52.01</v>
      </c>
      <c r="G422" s="14" t="s">
        <v>81</v>
      </c>
      <c r="L422" s="16">
        <v>21.02</v>
      </c>
      <c r="M422" s="16" t="s">
        <v>50</v>
      </c>
    </row>
    <row r="423" spans="6:13" x14ac:dyDescent="0.35">
      <c r="F423">
        <v>52.02</v>
      </c>
      <c r="G423" s="14" t="s">
        <v>81</v>
      </c>
      <c r="L423" s="16">
        <v>22</v>
      </c>
      <c r="M423" s="16" t="s">
        <v>50</v>
      </c>
    </row>
    <row r="424" spans="6:13" x14ac:dyDescent="0.35">
      <c r="F424">
        <v>53.02</v>
      </c>
      <c r="G424" s="14" t="s">
        <v>81</v>
      </c>
      <c r="L424" s="16">
        <v>23</v>
      </c>
      <c r="M424" s="16" t="s">
        <v>50</v>
      </c>
    </row>
    <row r="425" spans="6:13" x14ac:dyDescent="0.35">
      <c r="F425">
        <v>53.03</v>
      </c>
      <c r="G425" s="14" t="s">
        <v>81</v>
      </c>
      <c r="L425" s="16">
        <v>24</v>
      </c>
      <c r="M425" s="16" t="s">
        <v>50</v>
      </c>
    </row>
    <row r="426" spans="6:13" x14ac:dyDescent="0.35">
      <c r="F426">
        <v>53.04</v>
      </c>
      <c r="G426" s="14" t="s">
        <v>81</v>
      </c>
      <c r="L426" s="16">
        <v>25.02</v>
      </c>
      <c r="M426" s="16" t="s">
        <v>50</v>
      </c>
    </row>
    <row r="427" spans="6:13" x14ac:dyDescent="0.35">
      <c r="F427">
        <v>54.03</v>
      </c>
      <c r="G427" s="14" t="s">
        <v>81</v>
      </c>
      <c r="L427" s="16">
        <v>101.02</v>
      </c>
      <c r="M427" s="16" t="s">
        <v>50</v>
      </c>
    </row>
    <row r="428" spans="6:13" x14ac:dyDescent="0.35">
      <c r="F428">
        <v>54.05</v>
      </c>
      <c r="G428" s="14" t="s">
        <v>81</v>
      </c>
      <c r="L428" s="16">
        <v>101.03</v>
      </c>
      <c r="M428" s="16" t="s">
        <v>50</v>
      </c>
    </row>
    <row r="429" spans="6:13" x14ac:dyDescent="0.35">
      <c r="F429">
        <v>54.06</v>
      </c>
      <c r="G429" s="14" t="s">
        <v>81</v>
      </c>
      <c r="L429" s="16">
        <v>102.02</v>
      </c>
      <c r="M429" s="16" t="s">
        <v>50</v>
      </c>
    </row>
    <row r="430" spans="6:13" x14ac:dyDescent="0.35">
      <c r="F430">
        <v>54.09</v>
      </c>
      <c r="G430" s="14" t="s">
        <v>81</v>
      </c>
      <c r="L430" s="16">
        <v>103.04</v>
      </c>
      <c r="M430" s="16" t="s">
        <v>50</v>
      </c>
    </row>
    <row r="431" spans="6:13" x14ac:dyDescent="0.35">
      <c r="F431">
        <v>54.1</v>
      </c>
      <c r="G431" s="14" t="s">
        <v>81</v>
      </c>
      <c r="L431" s="16">
        <v>106</v>
      </c>
      <c r="M431" s="16" t="s">
        <v>50</v>
      </c>
    </row>
    <row r="432" spans="6:13" x14ac:dyDescent="0.35">
      <c r="F432">
        <v>55.02</v>
      </c>
      <c r="G432" s="14" t="s">
        <v>81</v>
      </c>
      <c r="L432" s="16">
        <v>119.03</v>
      </c>
      <c r="M432" s="16" t="s">
        <v>50</v>
      </c>
    </row>
    <row r="433" spans="6:13" x14ac:dyDescent="0.35">
      <c r="F433">
        <v>57.01</v>
      </c>
      <c r="G433" s="14" t="s">
        <v>81</v>
      </c>
      <c r="L433" s="16">
        <v>125</v>
      </c>
      <c r="M433" s="16" t="s">
        <v>50</v>
      </c>
    </row>
    <row r="434" spans="6:13" x14ac:dyDescent="0.35">
      <c r="F434">
        <v>57.03</v>
      </c>
      <c r="G434" s="14" t="s">
        <v>81</v>
      </c>
      <c r="L434" s="16">
        <v>130</v>
      </c>
      <c r="M434" s="16" t="s">
        <v>50</v>
      </c>
    </row>
    <row r="435" spans="6:13" x14ac:dyDescent="0.35">
      <c r="F435">
        <v>57.04</v>
      </c>
      <c r="G435" s="14" t="s">
        <v>81</v>
      </c>
      <c r="L435" s="16">
        <v>131</v>
      </c>
      <c r="M435" s="16" t="s">
        <v>50</v>
      </c>
    </row>
    <row r="436" spans="6:13" x14ac:dyDescent="0.35">
      <c r="F436">
        <v>63.01</v>
      </c>
      <c r="G436" s="14" t="s">
        <v>81</v>
      </c>
      <c r="L436" s="16">
        <v>132</v>
      </c>
      <c r="M436" s="16" t="s">
        <v>50</v>
      </c>
    </row>
    <row r="437" spans="6:13" x14ac:dyDescent="0.35">
      <c r="F437">
        <v>64.03</v>
      </c>
      <c r="G437" s="14" t="s">
        <v>81</v>
      </c>
      <c r="L437" s="16">
        <v>133</v>
      </c>
      <c r="M437" s="16" t="s">
        <v>50</v>
      </c>
    </row>
    <row r="438" spans="6:13" x14ac:dyDescent="0.35">
      <c r="F438">
        <v>70.02</v>
      </c>
      <c r="G438" s="14" t="s">
        <v>81</v>
      </c>
      <c r="L438" s="16">
        <v>135.22</v>
      </c>
      <c r="M438" s="16" t="s">
        <v>50</v>
      </c>
    </row>
    <row r="439" spans="6:13" x14ac:dyDescent="0.35">
      <c r="F439">
        <v>72</v>
      </c>
      <c r="G439" s="14" t="s">
        <v>81</v>
      </c>
      <c r="L439" s="16">
        <v>137.21</v>
      </c>
      <c r="M439" s="16" t="s">
        <v>50</v>
      </c>
    </row>
    <row r="440" spans="6:13" x14ac:dyDescent="0.35">
      <c r="F440">
        <v>76.03</v>
      </c>
      <c r="G440" s="14" t="s">
        <v>81</v>
      </c>
      <c r="L440" s="16">
        <v>137.22999999999999</v>
      </c>
      <c r="M440" s="16" t="s">
        <v>50</v>
      </c>
    </row>
    <row r="441" spans="6:13" x14ac:dyDescent="0.35">
      <c r="F441">
        <v>83.09</v>
      </c>
      <c r="G441" s="14" t="s">
        <v>81</v>
      </c>
      <c r="L441" s="16">
        <v>137.26</v>
      </c>
      <c r="M441" s="16" t="s">
        <v>50</v>
      </c>
    </row>
    <row r="442" spans="6:13" x14ac:dyDescent="0.35">
      <c r="F442">
        <v>88.05</v>
      </c>
      <c r="G442" s="14" t="s">
        <v>81</v>
      </c>
      <c r="L442" s="16">
        <v>137.27000000000001</v>
      </c>
      <c r="M442" s="16" t="s">
        <v>50</v>
      </c>
    </row>
    <row r="443" spans="6:13" x14ac:dyDescent="0.35">
      <c r="F443">
        <v>88.06</v>
      </c>
      <c r="G443" s="14" t="s">
        <v>81</v>
      </c>
      <c r="L443" s="16">
        <v>138</v>
      </c>
      <c r="M443" s="16" t="s">
        <v>50</v>
      </c>
    </row>
    <row r="444" spans="6:13" x14ac:dyDescent="0.35">
      <c r="F444">
        <v>90.2</v>
      </c>
      <c r="G444" s="14" t="s">
        <v>81</v>
      </c>
      <c r="L444" s="16">
        <v>139.01</v>
      </c>
      <c r="M444" s="16" t="s">
        <v>50</v>
      </c>
    </row>
    <row r="445" spans="6:13" x14ac:dyDescent="0.35">
      <c r="F445">
        <v>90.21</v>
      </c>
      <c r="G445" s="14" t="s">
        <v>81</v>
      </c>
      <c r="L445" s="16">
        <v>139.02000000000001</v>
      </c>
      <c r="M445" s="16" t="s">
        <v>50</v>
      </c>
    </row>
    <row r="446" spans="6:13" x14ac:dyDescent="0.35">
      <c r="F446">
        <v>90.26</v>
      </c>
      <c r="G446" s="14" t="s">
        <v>81</v>
      </c>
      <c r="L446" s="16">
        <v>139.05000000000001</v>
      </c>
      <c r="M446" s="16" t="s">
        <v>50</v>
      </c>
    </row>
    <row r="447" spans="6:13" x14ac:dyDescent="0.35">
      <c r="F447">
        <v>93.06</v>
      </c>
      <c r="G447" s="14" t="s">
        <v>81</v>
      </c>
      <c r="L447" s="16">
        <v>139.06</v>
      </c>
      <c r="M447" s="16" t="s">
        <v>50</v>
      </c>
    </row>
    <row r="448" spans="6:13" x14ac:dyDescent="0.35">
      <c r="F448">
        <v>93.07</v>
      </c>
      <c r="G448" s="14" t="s">
        <v>81</v>
      </c>
      <c r="L448" s="16">
        <v>140.01</v>
      </c>
      <c r="M448" s="16" t="s">
        <v>50</v>
      </c>
    </row>
    <row r="449" spans="6:13" x14ac:dyDescent="0.35">
      <c r="F449">
        <v>93.08</v>
      </c>
      <c r="G449" s="14" t="s">
        <v>81</v>
      </c>
      <c r="L449" s="16">
        <v>140.02000000000001</v>
      </c>
      <c r="M449" s="16" t="s">
        <v>50</v>
      </c>
    </row>
    <row r="450" spans="6:13" x14ac:dyDescent="0.35">
      <c r="F450">
        <v>93.09</v>
      </c>
      <c r="G450" s="14" t="s">
        <v>81</v>
      </c>
      <c r="L450" s="16">
        <v>141.01</v>
      </c>
      <c r="M450" s="16" t="s">
        <v>50</v>
      </c>
    </row>
    <row r="451" spans="6:13" x14ac:dyDescent="0.35">
      <c r="F451">
        <v>93.11</v>
      </c>
      <c r="G451" s="14" t="s">
        <v>81</v>
      </c>
      <c r="L451" s="16">
        <v>141.02000000000001</v>
      </c>
      <c r="M451" s="16" t="s">
        <v>50</v>
      </c>
    </row>
    <row r="452" spans="6:13" x14ac:dyDescent="0.35">
      <c r="F452">
        <v>93.14</v>
      </c>
      <c r="G452" s="14" t="s">
        <v>81</v>
      </c>
      <c r="L452" s="16">
        <v>142.02000000000001</v>
      </c>
      <c r="M452" s="16" t="s">
        <v>50</v>
      </c>
    </row>
    <row r="453" spans="6:13" x14ac:dyDescent="0.35">
      <c r="F453">
        <v>93.15</v>
      </c>
      <c r="G453" s="14" t="s">
        <v>81</v>
      </c>
      <c r="L453" s="16">
        <v>142.03</v>
      </c>
      <c r="M453" s="16" t="s">
        <v>50</v>
      </c>
    </row>
    <row r="454" spans="6:13" x14ac:dyDescent="0.35">
      <c r="F454">
        <v>95.01</v>
      </c>
      <c r="G454" s="14" t="s">
        <v>81</v>
      </c>
      <c r="L454" s="16">
        <v>142.04</v>
      </c>
      <c r="M454" s="16" t="s">
        <v>50</v>
      </c>
    </row>
    <row r="455" spans="6:13" x14ac:dyDescent="0.35">
      <c r="F455">
        <v>96</v>
      </c>
      <c r="G455" s="14" t="s">
        <v>81</v>
      </c>
      <c r="L455" s="16">
        <v>143.12</v>
      </c>
      <c r="M455" s="16" t="s">
        <v>50</v>
      </c>
    </row>
    <row r="456" spans="6:13" x14ac:dyDescent="0.35">
      <c r="F456">
        <v>97.05</v>
      </c>
      <c r="G456" s="14" t="s">
        <v>81</v>
      </c>
      <c r="L456" s="16">
        <v>143.26</v>
      </c>
      <c r="M456" s="16" t="s">
        <v>50</v>
      </c>
    </row>
    <row r="457" spans="6:13" x14ac:dyDescent="0.35">
      <c r="F457">
        <v>100.01</v>
      </c>
      <c r="G457" s="14" t="s">
        <v>81</v>
      </c>
      <c r="L457" s="16">
        <v>143.28</v>
      </c>
      <c r="M457" s="16" t="s">
        <v>50</v>
      </c>
    </row>
    <row r="458" spans="6:13" x14ac:dyDescent="0.35">
      <c r="F458">
        <v>100.1</v>
      </c>
      <c r="G458" s="14" t="s">
        <v>81</v>
      </c>
      <c r="L458" s="16">
        <v>143.29</v>
      </c>
      <c r="M458" s="16" t="s">
        <v>50</v>
      </c>
    </row>
    <row r="459" spans="6:13" x14ac:dyDescent="0.35">
      <c r="F459">
        <v>100.11</v>
      </c>
      <c r="G459" s="14" t="s">
        <v>81</v>
      </c>
      <c r="L459" s="16">
        <v>143.30000000000001</v>
      </c>
      <c r="M459" s="16" t="s">
        <v>50</v>
      </c>
    </row>
    <row r="460" spans="6:13" x14ac:dyDescent="0.35">
      <c r="F460">
        <v>100.15</v>
      </c>
      <c r="G460" s="14" t="s">
        <v>81</v>
      </c>
      <c r="L460" s="16">
        <v>143.31</v>
      </c>
      <c r="M460" s="16" t="s">
        <v>50</v>
      </c>
    </row>
    <row r="461" spans="6:13" x14ac:dyDescent="0.35">
      <c r="F461">
        <v>102.07</v>
      </c>
      <c r="G461" s="14" t="s">
        <v>81</v>
      </c>
      <c r="L461" s="16">
        <v>143.32</v>
      </c>
      <c r="M461" s="16" t="s">
        <v>50</v>
      </c>
    </row>
    <row r="462" spans="6:13" x14ac:dyDescent="0.35">
      <c r="F462">
        <v>102.08</v>
      </c>
      <c r="G462" s="14" t="s">
        <v>81</v>
      </c>
      <c r="L462" s="16">
        <v>143.33000000000001</v>
      </c>
      <c r="M462" s="16" t="s">
        <v>50</v>
      </c>
    </row>
    <row r="463" spans="6:13" x14ac:dyDescent="0.35">
      <c r="F463">
        <v>106.09</v>
      </c>
      <c r="G463" s="14" t="s">
        <v>81</v>
      </c>
      <c r="L463" s="16">
        <v>143.34</v>
      </c>
      <c r="M463" s="16" t="s">
        <v>50</v>
      </c>
    </row>
    <row r="464" spans="6:13" x14ac:dyDescent="0.35">
      <c r="F464">
        <v>108.01</v>
      </c>
      <c r="G464" s="14" t="s">
        <v>81</v>
      </c>
      <c r="L464" s="16">
        <v>143.35</v>
      </c>
      <c r="M464" s="16" t="s">
        <v>50</v>
      </c>
    </row>
    <row r="465" spans="6:13" x14ac:dyDescent="0.35">
      <c r="F465">
        <v>108.02</v>
      </c>
      <c r="G465" s="14" t="s">
        <v>81</v>
      </c>
      <c r="L465" s="16">
        <v>143.36000000000001</v>
      </c>
      <c r="M465" s="16" t="s">
        <v>50</v>
      </c>
    </row>
    <row r="466" spans="6:13" x14ac:dyDescent="0.35">
      <c r="F466">
        <v>109</v>
      </c>
      <c r="G466" s="14" t="s">
        <v>81</v>
      </c>
      <c r="L466" s="16">
        <v>143.37</v>
      </c>
      <c r="M466" s="16" t="s">
        <v>50</v>
      </c>
    </row>
    <row r="467" spans="6:13" x14ac:dyDescent="0.35">
      <c r="F467">
        <v>110.01</v>
      </c>
      <c r="G467" s="14" t="s">
        <v>81</v>
      </c>
      <c r="L467" s="16">
        <v>143.38</v>
      </c>
      <c r="M467" s="16" t="s">
        <v>50</v>
      </c>
    </row>
    <row r="468" spans="6:13" x14ac:dyDescent="0.35">
      <c r="F468">
        <v>110.03</v>
      </c>
      <c r="G468" s="14" t="s">
        <v>81</v>
      </c>
      <c r="L468" s="16">
        <v>144.01</v>
      </c>
      <c r="M468" s="16" t="s">
        <v>50</v>
      </c>
    </row>
    <row r="469" spans="6:13" x14ac:dyDescent="0.35">
      <c r="F469">
        <v>111.01</v>
      </c>
      <c r="G469" s="14" t="s">
        <v>81</v>
      </c>
      <c r="L469" s="16">
        <v>144.04</v>
      </c>
      <c r="M469" s="16" t="s">
        <v>50</v>
      </c>
    </row>
    <row r="470" spans="6:13" x14ac:dyDescent="0.35">
      <c r="F470">
        <v>112.01</v>
      </c>
      <c r="G470" s="14" t="s">
        <v>81</v>
      </c>
      <c r="L470" s="16">
        <v>144.06</v>
      </c>
      <c r="M470" s="16" t="s">
        <v>50</v>
      </c>
    </row>
    <row r="471" spans="6:13" x14ac:dyDescent="0.35">
      <c r="F471">
        <v>112.02</v>
      </c>
      <c r="G471" s="14" t="s">
        <v>81</v>
      </c>
      <c r="L471" s="16">
        <v>144.08000000000001</v>
      </c>
      <c r="M471" s="16" t="s">
        <v>50</v>
      </c>
    </row>
    <row r="472" spans="6:13" x14ac:dyDescent="0.35">
      <c r="F472">
        <v>113</v>
      </c>
      <c r="G472" s="14" t="s">
        <v>81</v>
      </c>
      <c r="L472" s="16">
        <v>144.09</v>
      </c>
      <c r="M472" s="16" t="s">
        <v>50</v>
      </c>
    </row>
    <row r="473" spans="6:13" x14ac:dyDescent="0.35">
      <c r="F473">
        <v>114.03</v>
      </c>
      <c r="G473" s="14" t="s">
        <v>81</v>
      </c>
      <c r="L473" s="16">
        <v>144.1</v>
      </c>
      <c r="M473" s="16" t="s">
        <v>50</v>
      </c>
    </row>
    <row r="474" spans="6:13" x14ac:dyDescent="0.35">
      <c r="F474">
        <v>114.04</v>
      </c>
      <c r="G474" s="14" t="s">
        <v>81</v>
      </c>
      <c r="L474" s="16">
        <v>144.11000000000001</v>
      </c>
      <c r="M474" s="16" t="s">
        <v>50</v>
      </c>
    </row>
    <row r="475" spans="6:13" x14ac:dyDescent="0.35">
      <c r="F475">
        <v>117</v>
      </c>
      <c r="G475" s="14" t="s">
        <v>81</v>
      </c>
      <c r="L475" s="16">
        <v>144.12</v>
      </c>
      <c r="M475" s="16" t="s">
        <v>50</v>
      </c>
    </row>
    <row r="476" spans="6:13" x14ac:dyDescent="0.35">
      <c r="F476">
        <v>120</v>
      </c>
      <c r="G476" s="14" t="s">
        <v>81</v>
      </c>
      <c r="L476" s="16">
        <v>144.13</v>
      </c>
      <c r="M476" s="16" t="s">
        <v>50</v>
      </c>
    </row>
    <row r="477" spans="6:13" x14ac:dyDescent="0.35">
      <c r="F477">
        <v>135</v>
      </c>
      <c r="G477" s="14" t="s">
        <v>81</v>
      </c>
      <c r="L477" s="16">
        <v>146.01</v>
      </c>
      <c r="M477" s="16" t="s">
        <v>50</v>
      </c>
    </row>
    <row r="478" spans="6:13" x14ac:dyDescent="0.35">
      <c r="F478">
        <v>136</v>
      </c>
      <c r="G478" s="14" t="s">
        <v>81</v>
      </c>
      <c r="L478" s="16">
        <v>146.03</v>
      </c>
      <c r="M478" s="16" t="s">
        <v>50</v>
      </c>
    </row>
    <row r="479" spans="6:13" x14ac:dyDescent="0.35">
      <c r="F479">
        <v>137</v>
      </c>
      <c r="G479" s="14" t="s">
        <v>81</v>
      </c>
      <c r="L479" s="16">
        <v>147.01</v>
      </c>
      <c r="M479" s="16" t="s">
        <v>50</v>
      </c>
    </row>
    <row r="480" spans="6:13" x14ac:dyDescent="0.35">
      <c r="F480">
        <v>9807</v>
      </c>
      <c r="G480" s="14" t="s">
        <v>81</v>
      </c>
      <c r="L480" s="16">
        <v>147.02000000000001</v>
      </c>
      <c r="M480" s="16" t="s">
        <v>50</v>
      </c>
    </row>
    <row r="481" spans="6:13" x14ac:dyDescent="0.35">
      <c r="F481">
        <v>226</v>
      </c>
      <c r="G481" t="s">
        <v>84</v>
      </c>
      <c r="L481" s="16">
        <v>150.02000000000001</v>
      </c>
      <c r="M481" s="16" t="s">
        <v>50</v>
      </c>
    </row>
    <row r="482" spans="6:13" x14ac:dyDescent="0.35">
      <c r="F482">
        <v>228</v>
      </c>
      <c r="G482" t="s">
        <v>84</v>
      </c>
      <c r="L482" s="16">
        <v>156</v>
      </c>
      <c r="M482" s="16" t="s">
        <v>50</v>
      </c>
    </row>
    <row r="483" spans="6:13" x14ac:dyDescent="0.35">
      <c r="F483">
        <v>104</v>
      </c>
      <c r="G483" s="14" t="s">
        <v>86</v>
      </c>
      <c r="L483" s="16">
        <v>159.22</v>
      </c>
      <c r="M483" s="16" t="s">
        <v>50</v>
      </c>
    </row>
    <row r="484" spans="6:13" x14ac:dyDescent="0.35">
      <c r="F484">
        <v>105</v>
      </c>
      <c r="G484" s="14" t="s">
        <v>86</v>
      </c>
      <c r="L484" s="16">
        <v>159.22999999999999</v>
      </c>
      <c r="M484" s="16" t="s">
        <v>50</v>
      </c>
    </row>
    <row r="485" spans="6:13" x14ac:dyDescent="0.35">
      <c r="F485">
        <v>110</v>
      </c>
      <c r="G485" s="14" t="s">
        <v>86</v>
      </c>
      <c r="L485" s="16">
        <v>159.24</v>
      </c>
      <c r="M485" s="16" t="s">
        <v>50</v>
      </c>
    </row>
    <row r="486" spans="6:13" x14ac:dyDescent="0.35">
      <c r="F486">
        <v>116</v>
      </c>
      <c r="G486" s="14" t="s">
        <v>86</v>
      </c>
      <c r="L486" s="16">
        <v>159.25</v>
      </c>
      <c r="M486" s="16" t="s">
        <v>50</v>
      </c>
    </row>
    <row r="487" spans="6:13" x14ac:dyDescent="0.35">
      <c r="F487">
        <v>117.01</v>
      </c>
      <c r="G487" s="14" t="s">
        <v>86</v>
      </c>
      <c r="L487" s="16">
        <v>159.26</v>
      </c>
      <c r="M487" s="16" t="s">
        <v>50</v>
      </c>
    </row>
    <row r="488" spans="6:13" x14ac:dyDescent="0.35">
      <c r="F488">
        <v>117.02</v>
      </c>
      <c r="G488" s="14" t="s">
        <v>86</v>
      </c>
      <c r="L488" s="16">
        <v>164</v>
      </c>
      <c r="M488" s="16" t="s">
        <v>50</v>
      </c>
    </row>
    <row r="489" spans="6:13" x14ac:dyDescent="0.35">
      <c r="F489">
        <v>120</v>
      </c>
      <c r="G489" s="14" t="s">
        <v>86</v>
      </c>
      <c r="L489" s="16">
        <v>165</v>
      </c>
      <c r="M489" s="16" t="s">
        <v>50</v>
      </c>
    </row>
    <row r="490" spans="6:13" x14ac:dyDescent="0.35">
      <c r="F490">
        <v>121</v>
      </c>
      <c r="G490" s="14" t="s">
        <v>86</v>
      </c>
      <c r="L490" s="16">
        <v>166.03</v>
      </c>
      <c r="M490" s="16" t="s">
        <v>50</v>
      </c>
    </row>
    <row r="491" spans="6:13" x14ac:dyDescent="0.35">
      <c r="F491">
        <v>122.01</v>
      </c>
      <c r="G491" s="14" t="s">
        <v>86</v>
      </c>
      <c r="L491" s="16">
        <v>166.04</v>
      </c>
      <c r="M491" s="16" t="s">
        <v>50</v>
      </c>
    </row>
    <row r="492" spans="6:13" x14ac:dyDescent="0.35">
      <c r="F492">
        <v>122.02</v>
      </c>
      <c r="G492" s="14" t="s">
        <v>86</v>
      </c>
      <c r="L492" s="16">
        <v>167.11</v>
      </c>
      <c r="M492" s="16" t="s">
        <v>50</v>
      </c>
    </row>
    <row r="493" spans="6:13" x14ac:dyDescent="0.35">
      <c r="F493">
        <v>123.05</v>
      </c>
      <c r="G493" s="14" t="s">
        <v>86</v>
      </c>
      <c r="L493" s="16">
        <v>167.22</v>
      </c>
      <c r="M493" s="16" t="s">
        <v>50</v>
      </c>
    </row>
    <row r="494" spans="6:13" x14ac:dyDescent="0.35">
      <c r="F494">
        <v>123.07</v>
      </c>
      <c r="G494" s="14" t="s">
        <v>86</v>
      </c>
      <c r="L494" s="16">
        <v>167.25</v>
      </c>
      <c r="M494" s="16" t="s">
        <v>50</v>
      </c>
    </row>
    <row r="495" spans="6:13" x14ac:dyDescent="0.35">
      <c r="F495">
        <v>124.02</v>
      </c>
      <c r="G495" s="14" t="s">
        <v>86</v>
      </c>
      <c r="L495" s="16">
        <v>167.26</v>
      </c>
      <c r="M495" s="16" t="s">
        <v>50</v>
      </c>
    </row>
    <row r="496" spans="6:13" x14ac:dyDescent="0.35">
      <c r="F496">
        <v>124.03</v>
      </c>
      <c r="G496" s="14" t="s">
        <v>86</v>
      </c>
      <c r="L496" s="16">
        <v>167.28</v>
      </c>
      <c r="M496" s="16" t="s">
        <v>50</v>
      </c>
    </row>
    <row r="497" spans="6:13" x14ac:dyDescent="0.35">
      <c r="F497">
        <v>134.03</v>
      </c>
      <c r="G497" s="14" t="s">
        <v>86</v>
      </c>
      <c r="L497" s="16">
        <v>167.29</v>
      </c>
      <c r="M497" s="16" t="s">
        <v>50</v>
      </c>
    </row>
    <row r="498" spans="6:13" x14ac:dyDescent="0.35">
      <c r="F498">
        <v>134.05000000000001</v>
      </c>
      <c r="G498" s="14" t="s">
        <v>86</v>
      </c>
      <c r="L498" s="16">
        <v>168.01</v>
      </c>
      <c r="M498" s="16" t="s">
        <v>50</v>
      </c>
    </row>
    <row r="499" spans="6:13" x14ac:dyDescent="0.35">
      <c r="F499">
        <v>135.03</v>
      </c>
      <c r="G499" s="14" t="s">
        <v>86</v>
      </c>
      <c r="L499" s="16">
        <v>168.03</v>
      </c>
      <c r="M499" s="16" t="s">
        <v>50</v>
      </c>
    </row>
    <row r="500" spans="6:13" x14ac:dyDescent="0.35">
      <c r="F500">
        <v>135.05000000000001</v>
      </c>
      <c r="G500" s="14" t="s">
        <v>86</v>
      </c>
      <c r="L500" s="16">
        <v>168.04</v>
      </c>
      <c r="M500" s="16" t="s">
        <v>50</v>
      </c>
    </row>
    <row r="501" spans="6:13" x14ac:dyDescent="0.35">
      <c r="F501">
        <v>135.08000000000001</v>
      </c>
      <c r="G501" s="14" t="s">
        <v>86</v>
      </c>
      <c r="L501" s="16">
        <v>168.05</v>
      </c>
      <c r="M501" s="16" t="s">
        <v>50</v>
      </c>
    </row>
    <row r="502" spans="6:13" x14ac:dyDescent="0.35">
      <c r="F502">
        <v>135.1</v>
      </c>
      <c r="G502" s="14" t="s">
        <v>86</v>
      </c>
      <c r="L502" s="16">
        <v>168.06</v>
      </c>
      <c r="M502" s="16" t="s">
        <v>50</v>
      </c>
    </row>
    <row r="503" spans="6:13" x14ac:dyDescent="0.35">
      <c r="F503">
        <v>135.11000000000001</v>
      </c>
      <c r="G503" s="14" t="s">
        <v>86</v>
      </c>
      <c r="L503" s="16">
        <v>168.07</v>
      </c>
      <c r="M503" s="16" t="s">
        <v>50</v>
      </c>
    </row>
    <row r="504" spans="6:13" x14ac:dyDescent="0.35">
      <c r="F504">
        <v>135.12</v>
      </c>
      <c r="G504" s="14" t="s">
        <v>86</v>
      </c>
      <c r="L504" s="16">
        <v>171</v>
      </c>
      <c r="M504" s="16" t="s">
        <v>50</v>
      </c>
    </row>
    <row r="505" spans="6:13" x14ac:dyDescent="0.35">
      <c r="F505">
        <v>136.05000000000001</v>
      </c>
      <c r="G505" s="14" t="s">
        <v>86</v>
      </c>
      <c r="L505" s="16">
        <v>173</v>
      </c>
      <c r="M505" s="16" t="s">
        <v>50</v>
      </c>
    </row>
    <row r="506" spans="6:13" x14ac:dyDescent="0.35">
      <c r="F506">
        <v>136.06</v>
      </c>
      <c r="G506" s="14" t="s">
        <v>86</v>
      </c>
      <c r="L506" s="16">
        <v>1</v>
      </c>
      <c r="M506" s="16" t="s">
        <v>52</v>
      </c>
    </row>
    <row r="507" spans="6:13" x14ac:dyDescent="0.35">
      <c r="F507">
        <v>143.02000000000001</v>
      </c>
      <c r="G507" s="14" t="s">
        <v>86</v>
      </c>
      <c r="L507" s="16">
        <v>5</v>
      </c>
      <c r="M507" s="16" t="s">
        <v>52</v>
      </c>
    </row>
    <row r="508" spans="6:13" x14ac:dyDescent="0.35">
      <c r="F508">
        <v>145.02000000000001</v>
      </c>
      <c r="G508" s="14" t="s">
        <v>86</v>
      </c>
      <c r="L508" s="16">
        <v>8</v>
      </c>
      <c r="M508" s="16" t="s">
        <v>52</v>
      </c>
    </row>
    <row r="509" spans="6:13" x14ac:dyDescent="0.35">
      <c r="F509">
        <v>145.03</v>
      </c>
      <c r="G509" s="14" t="s">
        <v>86</v>
      </c>
      <c r="L509" s="16">
        <v>9</v>
      </c>
      <c r="M509" s="16" t="s">
        <v>52</v>
      </c>
    </row>
    <row r="510" spans="6:13" x14ac:dyDescent="0.35">
      <c r="F510">
        <v>146.01</v>
      </c>
      <c r="G510" s="14" t="s">
        <v>86</v>
      </c>
      <c r="L510" s="16">
        <v>10.01</v>
      </c>
      <c r="M510" s="16" t="s">
        <v>52</v>
      </c>
    </row>
    <row r="511" spans="6:13" x14ac:dyDescent="0.35">
      <c r="F511">
        <v>146.05000000000001</v>
      </c>
      <c r="G511" s="14" t="s">
        <v>86</v>
      </c>
      <c r="L511" s="16">
        <v>10.02</v>
      </c>
      <c r="M511" s="16" t="s">
        <v>52</v>
      </c>
    </row>
    <row r="512" spans="6:13" x14ac:dyDescent="0.35">
      <c r="F512">
        <v>146.06</v>
      </c>
      <c r="G512" s="14" t="s">
        <v>86</v>
      </c>
      <c r="L512" s="16">
        <v>11.01</v>
      </c>
      <c r="M512" s="16" t="s">
        <v>52</v>
      </c>
    </row>
    <row r="513" spans="6:13" x14ac:dyDescent="0.35">
      <c r="F513">
        <v>146.08000000000001</v>
      </c>
      <c r="G513" s="14" t="s">
        <v>86</v>
      </c>
      <c r="L513" s="16">
        <v>11.03</v>
      </c>
      <c r="M513" s="16" t="s">
        <v>52</v>
      </c>
    </row>
    <row r="514" spans="6:13" x14ac:dyDescent="0.35">
      <c r="F514">
        <v>147.01</v>
      </c>
      <c r="G514" s="14" t="s">
        <v>86</v>
      </c>
      <c r="L514" s="16">
        <v>11.04</v>
      </c>
      <c r="M514" s="16" t="s">
        <v>52</v>
      </c>
    </row>
    <row r="515" spans="6:13" x14ac:dyDescent="0.35">
      <c r="F515">
        <v>148.04</v>
      </c>
      <c r="G515" s="14" t="s">
        <v>86</v>
      </c>
      <c r="L515" s="16">
        <v>14.01</v>
      </c>
      <c r="M515" s="16" t="s">
        <v>52</v>
      </c>
    </row>
    <row r="516" spans="6:13" x14ac:dyDescent="0.35">
      <c r="F516">
        <v>148.12</v>
      </c>
      <c r="G516" s="14" t="s">
        <v>86</v>
      </c>
      <c r="L516" s="16">
        <v>25</v>
      </c>
      <c r="M516" s="16" t="s">
        <v>52</v>
      </c>
    </row>
    <row r="517" spans="6:13" x14ac:dyDescent="0.35">
      <c r="F517">
        <v>149.04</v>
      </c>
      <c r="G517" s="14" t="s">
        <v>86</v>
      </c>
      <c r="L517" s="16">
        <v>26.01</v>
      </c>
      <c r="M517" s="16" t="s">
        <v>52</v>
      </c>
    </row>
    <row r="518" spans="6:13" x14ac:dyDescent="0.35">
      <c r="F518">
        <v>150.01</v>
      </c>
      <c r="G518" s="14" t="s">
        <v>86</v>
      </c>
      <c r="L518" s="16">
        <v>26.02</v>
      </c>
      <c r="M518" s="16" t="s">
        <v>52</v>
      </c>
    </row>
    <row r="519" spans="6:13" x14ac:dyDescent="0.35">
      <c r="F519">
        <v>152.02000000000001</v>
      </c>
      <c r="G519" s="14" t="s">
        <v>86</v>
      </c>
      <c r="L519" s="16">
        <v>26.03</v>
      </c>
      <c r="M519" s="16" t="s">
        <v>52</v>
      </c>
    </row>
    <row r="520" spans="6:13" x14ac:dyDescent="0.35">
      <c r="F520">
        <v>163.02000000000001</v>
      </c>
      <c r="G520" s="14" t="s">
        <v>86</v>
      </c>
      <c r="L520" s="16">
        <v>26.04</v>
      </c>
      <c r="M520" s="16" t="s">
        <v>52</v>
      </c>
    </row>
    <row r="521" spans="6:13" x14ac:dyDescent="0.35">
      <c r="F521">
        <v>164.07</v>
      </c>
      <c r="G521" s="14" t="s">
        <v>86</v>
      </c>
      <c r="L521" s="16">
        <v>26.05</v>
      </c>
      <c r="M521" s="16" t="s">
        <v>52</v>
      </c>
    </row>
    <row r="522" spans="6:13" x14ac:dyDescent="0.35">
      <c r="F522">
        <v>165.03</v>
      </c>
      <c r="G522" s="14" t="s">
        <v>86</v>
      </c>
      <c r="L522" s="16">
        <v>27.01</v>
      </c>
      <c r="M522" s="16" t="s">
        <v>52</v>
      </c>
    </row>
    <row r="523" spans="6:13" x14ac:dyDescent="0.35">
      <c r="F523">
        <v>165.05</v>
      </c>
      <c r="G523" s="14" t="s">
        <v>86</v>
      </c>
      <c r="L523" s="16">
        <v>28.02</v>
      </c>
      <c r="M523" s="16" t="s">
        <v>52</v>
      </c>
    </row>
    <row r="524" spans="6:13" x14ac:dyDescent="0.35">
      <c r="F524">
        <v>165.08</v>
      </c>
      <c r="G524" s="14" t="s">
        <v>86</v>
      </c>
      <c r="L524" s="16">
        <v>28.04</v>
      </c>
      <c r="M524" s="16" t="s">
        <v>52</v>
      </c>
    </row>
    <row r="525" spans="6:13" x14ac:dyDescent="0.35">
      <c r="F525">
        <v>165.1</v>
      </c>
      <c r="G525" s="14" t="s">
        <v>86</v>
      </c>
      <c r="L525" s="16">
        <v>32.04</v>
      </c>
      <c r="M525" s="16" t="s">
        <v>52</v>
      </c>
    </row>
    <row r="526" spans="6:13" x14ac:dyDescent="0.35">
      <c r="F526">
        <v>165.11</v>
      </c>
      <c r="G526" s="14" t="s">
        <v>86</v>
      </c>
      <c r="L526" s="16">
        <v>33.01</v>
      </c>
      <c r="M526" s="16" t="s">
        <v>52</v>
      </c>
    </row>
    <row r="527" spans="6:13" x14ac:dyDescent="0.35">
      <c r="F527">
        <v>167.09</v>
      </c>
      <c r="G527" s="14" t="s">
        <v>86</v>
      </c>
      <c r="L527" s="16">
        <v>33.049999999999997</v>
      </c>
      <c r="M527" s="16" t="s">
        <v>52</v>
      </c>
    </row>
    <row r="528" spans="6:13" x14ac:dyDescent="0.35">
      <c r="F528">
        <v>167.12</v>
      </c>
      <c r="G528" s="14" t="s">
        <v>86</v>
      </c>
      <c r="L528" s="16">
        <v>33.08</v>
      </c>
      <c r="M528" s="16" t="s">
        <v>52</v>
      </c>
    </row>
    <row r="529" spans="6:13" x14ac:dyDescent="0.35">
      <c r="F529">
        <v>167.24</v>
      </c>
      <c r="G529" s="14" t="s">
        <v>86</v>
      </c>
      <c r="L529" s="16">
        <v>33.090000000000003</v>
      </c>
      <c r="M529" s="16" t="s">
        <v>52</v>
      </c>
    </row>
    <row r="530" spans="6:13" x14ac:dyDescent="0.35">
      <c r="F530">
        <v>167.27</v>
      </c>
      <c r="G530" s="14" t="s">
        <v>86</v>
      </c>
      <c r="L530" s="16">
        <v>35.03</v>
      </c>
      <c r="M530" s="16" t="s">
        <v>52</v>
      </c>
    </row>
    <row r="531" spans="6:13" x14ac:dyDescent="0.35">
      <c r="F531">
        <v>169.02</v>
      </c>
      <c r="G531" s="14" t="s">
        <v>86</v>
      </c>
      <c r="L531" s="16">
        <v>35.06</v>
      </c>
      <c r="M531" s="16" t="s">
        <v>52</v>
      </c>
    </row>
    <row r="532" spans="6:13" x14ac:dyDescent="0.35">
      <c r="F532">
        <v>169.03</v>
      </c>
      <c r="G532" s="14" t="s">
        <v>86</v>
      </c>
      <c r="L532" s="16">
        <v>36.03</v>
      </c>
      <c r="M532" s="16" t="s">
        <v>52</v>
      </c>
    </row>
    <row r="533" spans="6:13" x14ac:dyDescent="0.35">
      <c r="F533">
        <v>169.04</v>
      </c>
      <c r="G533" s="14" t="s">
        <v>86</v>
      </c>
      <c r="L533" s="16">
        <v>36.08</v>
      </c>
      <c r="M533" s="16" t="s">
        <v>52</v>
      </c>
    </row>
    <row r="534" spans="6:13" x14ac:dyDescent="0.35">
      <c r="F534">
        <v>169.06</v>
      </c>
      <c r="G534" s="14" t="s">
        <v>86</v>
      </c>
      <c r="L534" s="16">
        <v>36.090000000000003</v>
      </c>
      <c r="M534" s="16" t="s">
        <v>52</v>
      </c>
    </row>
    <row r="535" spans="6:13" x14ac:dyDescent="0.35">
      <c r="F535">
        <v>169.07</v>
      </c>
      <c r="G535" s="14" t="s">
        <v>86</v>
      </c>
      <c r="L535" s="16">
        <v>36.1</v>
      </c>
      <c r="M535" s="16" t="s">
        <v>52</v>
      </c>
    </row>
    <row r="536" spans="6:13" x14ac:dyDescent="0.35">
      <c r="F536">
        <v>173</v>
      </c>
      <c r="G536" s="14" t="s">
        <v>86</v>
      </c>
      <c r="L536" s="16">
        <v>36.11</v>
      </c>
      <c r="M536" s="16" t="s">
        <v>52</v>
      </c>
    </row>
    <row r="537" spans="6:13" x14ac:dyDescent="0.35">
      <c r="F537">
        <v>176</v>
      </c>
      <c r="G537" s="14" t="s">
        <v>86</v>
      </c>
      <c r="L537" s="16">
        <v>36.119999999999997</v>
      </c>
      <c r="M537" s="16" t="s">
        <v>52</v>
      </c>
    </row>
    <row r="538" spans="6:13" x14ac:dyDescent="0.35">
      <c r="F538">
        <v>180</v>
      </c>
      <c r="G538" s="14" t="s">
        <v>86</v>
      </c>
      <c r="L538" s="16">
        <v>36.130000000000003</v>
      </c>
      <c r="M538" s="16" t="s">
        <v>52</v>
      </c>
    </row>
    <row r="539" spans="6:13" x14ac:dyDescent="0.35">
      <c r="F539">
        <v>185</v>
      </c>
      <c r="G539" s="14" t="s">
        <v>86</v>
      </c>
      <c r="L539" s="16">
        <v>36.14</v>
      </c>
      <c r="M539" s="16" t="s">
        <v>52</v>
      </c>
    </row>
    <row r="540" spans="6:13" x14ac:dyDescent="0.35">
      <c r="F540">
        <v>187</v>
      </c>
      <c r="G540" s="14" t="s">
        <v>86</v>
      </c>
      <c r="L540" s="16">
        <v>37</v>
      </c>
      <c r="M540" s="16" t="s">
        <v>52</v>
      </c>
    </row>
    <row r="541" spans="6:13" x14ac:dyDescent="0.35">
      <c r="F541">
        <v>189</v>
      </c>
      <c r="G541" s="14" t="s">
        <v>86</v>
      </c>
      <c r="L541" s="16">
        <v>39</v>
      </c>
      <c r="M541" s="16" t="s">
        <v>52</v>
      </c>
    </row>
    <row r="542" spans="6:13" x14ac:dyDescent="0.35">
      <c r="F542">
        <v>409.02</v>
      </c>
      <c r="G542" s="14" t="s">
        <v>87</v>
      </c>
      <c r="L542" s="16">
        <v>601.03</v>
      </c>
      <c r="M542" s="16" t="s">
        <v>54</v>
      </c>
    </row>
    <row r="543" spans="6:13" x14ac:dyDescent="0.35">
      <c r="F543">
        <v>416</v>
      </c>
      <c r="G543" s="14" t="s">
        <v>87</v>
      </c>
      <c r="L543" s="16">
        <v>601.04999999999995</v>
      </c>
      <c r="M543" s="16" t="s">
        <v>54</v>
      </c>
    </row>
    <row r="544" spans="6:13" x14ac:dyDescent="0.35">
      <c r="F544">
        <v>417</v>
      </c>
      <c r="G544" s="14" t="s">
        <v>87</v>
      </c>
      <c r="L544" s="16">
        <v>601.05999999999995</v>
      </c>
      <c r="M544" s="16" t="s">
        <v>54</v>
      </c>
    </row>
    <row r="545" spans="6:13" x14ac:dyDescent="0.35">
      <c r="F545">
        <v>418</v>
      </c>
      <c r="G545" s="14" t="s">
        <v>87</v>
      </c>
      <c r="L545" s="16">
        <v>602.04</v>
      </c>
      <c r="M545" s="16" t="s">
        <v>54</v>
      </c>
    </row>
    <row r="546" spans="6:13" x14ac:dyDescent="0.35">
      <c r="F546">
        <v>419</v>
      </c>
      <c r="G546" s="14" t="s">
        <v>87</v>
      </c>
      <c r="L546" s="16">
        <v>602.04999999999995</v>
      </c>
      <c r="M546" s="16" t="s">
        <v>54</v>
      </c>
    </row>
    <row r="547" spans="6:13" x14ac:dyDescent="0.35">
      <c r="F547">
        <v>420</v>
      </c>
      <c r="G547" s="14" t="s">
        <v>87</v>
      </c>
      <c r="L547" s="16">
        <v>602.07000000000005</v>
      </c>
      <c r="M547" s="16" t="s">
        <v>54</v>
      </c>
    </row>
    <row r="548" spans="6:13" x14ac:dyDescent="0.35">
      <c r="F548">
        <v>421</v>
      </c>
      <c r="G548" s="14" t="s">
        <v>87</v>
      </c>
      <c r="L548" s="16">
        <v>602.08000000000004</v>
      </c>
      <c r="M548" s="16" t="s">
        <v>54</v>
      </c>
    </row>
    <row r="549" spans="6:13" x14ac:dyDescent="0.35">
      <c r="F549">
        <v>422</v>
      </c>
      <c r="G549" s="14" t="s">
        <v>87</v>
      </c>
      <c r="L549" s="16">
        <v>602.1</v>
      </c>
      <c r="M549" s="16" t="s">
        <v>54</v>
      </c>
    </row>
    <row r="550" spans="6:13" x14ac:dyDescent="0.35">
      <c r="F550">
        <v>423</v>
      </c>
      <c r="G550" s="14" t="s">
        <v>87</v>
      </c>
      <c r="L550" s="16">
        <v>602.14</v>
      </c>
      <c r="M550" s="16" t="s">
        <v>54</v>
      </c>
    </row>
    <row r="551" spans="6:13" x14ac:dyDescent="0.35">
      <c r="F551">
        <v>427.01</v>
      </c>
      <c r="G551" s="14" t="s">
        <v>87</v>
      </c>
      <c r="L551" s="16">
        <v>603.01</v>
      </c>
      <c r="M551" s="16" t="s">
        <v>54</v>
      </c>
    </row>
    <row r="552" spans="6:13" x14ac:dyDescent="0.35">
      <c r="F552">
        <v>427.02</v>
      </c>
      <c r="G552" s="14" t="s">
        <v>87</v>
      </c>
      <c r="L552" s="16">
        <v>603.02</v>
      </c>
      <c r="M552" s="16" t="s">
        <v>54</v>
      </c>
    </row>
    <row r="553" spans="6:13" x14ac:dyDescent="0.35">
      <c r="F553">
        <v>434</v>
      </c>
      <c r="G553" s="14" t="s">
        <v>87</v>
      </c>
      <c r="L553" s="16">
        <v>603.03</v>
      </c>
      <c r="M553" s="16" t="s">
        <v>54</v>
      </c>
    </row>
    <row r="554" spans="6:13" x14ac:dyDescent="0.35">
      <c r="F554">
        <v>13.01</v>
      </c>
      <c r="G554" s="14" t="s">
        <v>88</v>
      </c>
      <c r="L554" s="16">
        <v>603.04</v>
      </c>
      <c r="M554" s="16" t="s">
        <v>54</v>
      </c>
    </row>
    <row r="555" spans="6:13" x14ac:dyDescent="0.35">
      <c r="F555">
        <v>13.02</v>
      </c>
      <c r="G555" s="14" t="s">
        <v>88</v>
      </c>
      <c r="L555" s="16">
        <v>9702</v>
      </c>
      <c r="M555" s="16" t="s">
        <v>56</v>
      </c>
    </row>
    <row r="556" spans="6:13" x14ac:dyDescent="0.35">
      <c r="F556">
        <v>14.02</v>
      </c>
      <c r="G556" s="14" t="s">
        <v>88</v>
      </c>
      <c r="L556" s="16">
        <v>9703.0400000000009</v>
      </c>
      <c r="M556" s="16" t="s">
        <v>56</v>
      </c>
    </row>
    <row r="557" spans="6:13" x14ac:dyDescent="0.35">
      <c r="F557">
        <v>14.03</v>
      </c>
      <c r="G557" s="14" t="s">
        <v>88</v>
      </c>
      <c r="L557" s="16">
        <v>201.01</v>
      </c>
      <c r="M557" s="16" t="s">
        <v>57</v>
      </c>
    </row>
    <row r="558" spans="6:13" x14ac:dyDescent="0.35">
      <c r="F558">
        <v>14.04</v>
      </c>
      <c r="G558" s="14" t="s">
        <v>88</v>
      </c>
      <c r="L558" s="16">
        <v>201.02</v>
      </c>
      <c r="M558" s="16" t="s">
        <v>57</v>
      </c>
    </row>
    <row r="559" spans="6:13" x14ac:dyDescent="0.35">
      <c r="F559">
        <v>16</v>
      </c>
      <c r="G559" s="14" t="s">
        <v>88</v>
      </c>
      <c r="L559" s="16">
        <v>203</v>
      </c>
      <c r="M559" s="16" t="s">
        <v>57</v>
      </c>
    </row>
    <row r="560" spans="6:13" x14ac:dyDescent="0.35">
      <c r="F560">
        <v>19.09</v>
      </c>
      <c r="G560" s="14" t="s">
        <v>88</v>
      </c>
      <c r="L560" s="16">
        <v>205</v>
      </c>
      <c r="M560" s="16" t="s">
        <v>57</v>
      </c>
    </row>
    <row r="561" spans="6:13" x14ac:dyDescent="0.35">
      <c r="F561">
        <v>19.100000000000001</v>
      </c>
      <c r="G561" s="14" t="s">
        <v>88</v>
      </c>
      <c r="L561" s="16">
        <v>206</v>
      </c>
      <c r="M561" s="16" t="s">
        <v>57</v>
      </c>
    </row>
    <row r="562" spans="6:13" x14ac:dyDescent="0.35">
      <c r="F562">
        <v>19.11</v>
      </c>
      <c r="G562" s="14" t="s">
        <v>88</v>
      </c>
      <c r="L562" s="16">
        <v>9502.01</v>
      </c>
      <c r="M562" s="16" t="s">
        <v>58</v>
      </c>
    </row>
    <row r="563" spans="6:13" x14ac:dyDescent="0.35">
      <c r="F563">
        <v>21</v>
      </c>
      <c r="G563" s="14" t="s">
        <v>88</v>
      </c>
      <c r="L563" s="16">
        <v>9502.02</v>
      </c>
      <c r="M563" s="16" t="s">
        <v>58</v>
      </c>
    </row>
    <row r="564" spans="6:13" x14ac:dyDescent="0.35">
      <c r="F564">
        <v>22</v>
      </c>
      <c r="G564" s="14" t="s">
        <v>88</v>
      </c>
      <c r="L564" s="16">
        <v>9502.0300000000007</v>
      </c>
      <c r="M564" s="16" t="s">
        <v>58</v>
      </c>
    </row>
    <row r="565" spans="6:13" x14ac:dyDescent="0.35">
      <c r="F565">
        <v>24</v>
      </c>
      <c r="G565" s="14" t="s">
        <v>88</v>
      </c>
      <c r="L565" s="16">
        <v>9502.0400000000009</v>
      </c>
      <c r="M565" s="16" t="s">
        <v>58</v>
      </c>
    </row>
    <row r="566" spans="6:13" x14ac:dyDescent="0.35">
      <c r="F566">
        <v>29</v>
      </c>
      <c r="G566" s="14" t="s">
        <v>88</v>
      </c>
      <c r="L566" s="16">
        <v>1</v>
      </c>
      <c r="M566" s="16" t="s">
        <v>59</v>
      </c>
    </row>
    <row r="567" spans="6:13" x14ac:dyDescent="0.35">
      <c r="F567">
        <v>30</v>
      </c>
      <c r="G567" s="14" t="s">
        <v>88</v>
      </c>
      <c r="L567" s="16">
        <v>9602</v>
      </c>
      <c r="M567" s="16" t="s">
        <v>60</v>
      </c>
    </row>
    <row r="568" spans="6:13" x14ac:dyDescent="0.35">
      <c r="F568">
        <v>31.02</v>
      </c>
      <c r="G568" s="14" t="s">
        <v>88</v>
      </c>
      <c r="L568" s="16">
        <v>9603</v>
      </c>
      <c r="M568" s="16" t="s">
        <v>60</v>
      </c>
    </row>
    <row r="569" spans="6:13" x14ac:dyDescent="0.35">
      <c r="F569">
        <v>37</v>
      </c>
      <c r="G569" s="14" t="s">
        <v>88</v>
      </c>
      <c r="L569" s="16">
        <v>9701.01</v>
      </c>
      <c r="M569" s="16" t="s">
        <v>62</v>
      </c>
    </row>
    <row r="570" spans="6:13" x14ac:dyDescent="0.35">
      <c r="F570">
        <v>40.07</v>
      </c>
      <c r="G570" s="14" t="s">
        <v>88</v>
      </c>
      <c r="L570" s="16">
        <v>9701.02</v>
      </c>
      <c r="M570" s="16" t="s">
        <v>62</v>
      </c>
    </row>
    <row r="571" spans="6:13" x14ac:dyDescent="0.35">
      <c r="F571">
        <v>40.090000000000003</v>
      </c>
      <c r="G571" s="14" t="s">
        <v>88</v>
      </c>
      <c r="L571" s="16">
        <v>9702.02</v>
      </c>
      <c r="M571" s="16" t="s">
        <v>62</v>
      </c>
    </row>
    <row r="572" spans="6:13" x14ac:dyDescent="0.35">
      <c r="F572">
        <v>44.02</v>
      </c>
      <c r="G572" s="14" t="s">
        <v>88</v>
      </c>
      <c r="L572" s="16">
        <v>9703</v>
      </c>
      <c r="M572" s="16" t="s">
        <v>62</v>
      </c>
    </row>
    <row r="573" spans="6:13" x14ac:dyDescent="0.35">
      <c r="F573">
        <v>45</v>
      </c>
      <c r="G573" s="14" t="s">
        <v>88</v>
      </c>
      <c r="L573" s="16">
        <v>1</v>
      </c>
      <c r="M573" s="16" t="s">
        <v>63</v>
      </c>
    </row>
    <row r="574" spans="6:13" x14ac:dyDescent="0.35">
      <c r="F574">
        <v>46.02</v>
      </c>
      <c r="G574" s="14" t="s">
        <v>88</v>
      </c>
      <c r="L574" s="16">
        <v>4.01</v>
      </c>
      <c r="M574" s="16" t="s">
        <v>63</v>
      </c>
    </row>
    <row r="575" spans="6:13" x14ac:dyDescent="0.35">
      <c r="F575">
        <v>47.04</v>
      </c>
      <c r="G575" s="14" t="s">
        <v>88</v>
      </c>
      <c r="L575" s="16">
        <v>4.0199999999999996</v>
      </c>
      <c r="M575" s="16" t="s">
        <v>63</v>
      </c>
    </row>
    <row r="576" spans="6:13" x14ac:dyDescent="0.35">
      <c r="F576">
        <v>47.05</v>
      </c>
      <c r="G576" s="14" t="s">
        <v>88</v>
      </c>
      <c r="L576" s="16">
        <v>402.01</v>
      </c>
      <c r="M576" s="16" t="s">
        <v>64</v>
      </c>
    </row>
    <row r="577" spans="6:13" x14ac:dyDescent="0.35">
      <c r="F577">
        <v>49.03</v>
      </c>
      <c r="G577" s="14" t="s">
        <v>88</v>
      </c>
      <c r="L577" s="16">
        <v>402.02</v>
      </c>
      <c r="M577" s="16" t="s">
        <v>64</v>
      </c>
    </row>
    <row r="578" spans="6:13" x14ac:dyDescent="0.35">
      <c r="F578">
        <v>51.01</v>
      </c>
      <c r="G578" s="14" t="s">
        <v>88</v>
      </c>
      <c r="L578" s="16">
        <v>403.01</v>
      </c>
      <c r="M578" s="16" t="s">
        <v>64</v>
      </c>
    </row>
    <row r="579" spans="6:13" x14ac:dyDescent="0.35">
      <c r="F579">
        <v>51.02</v>
      </c>
      <c r="G579" s="14" t="s">
        <v>88</v>
      </c>
      <c r="L579" s="16">
        <v>403.02</v>
      </c>
      <c r="M579" s="16" t="s">
        <v>64</v>
      </c>
    </row>
    <row r="580" spans="6:13" x14ac:dyDescent="0.35">
      <c r="F580">
        <v>52.02</v>
      </c>
      <c r="G580" s="14" t="s">
        <v>88</v>
      </c>
      <c r="L580" s="16">
        <v>403.03</v>
      </c>
      <c r="M580" s="16" t="s">
        <v>64</v>
      </c>
    </row>
    <row r="581" spans="6:13" x14ac:dyDescent="0.35">
      <c r="F581">
        <v>57.01</v>
      </c>
      <c r="G581" s="14" t="s">
        <v>88</v>
      </c>
      <c r="L581" s="16">
        <v>407.02</v>
      </c>
      <c r="M581" s="16" t="s">
        <v>64</v>
      </c>
    </row>
    <row r="582" spans="6:13" x14ac:dyDescent="0.35">
      <c r="F582">
        <v>57.02</v>
      </c>
      <c r="G582" s="14" t="s">
        <v>88</v>
      </c>
      <c r="L582" s="16">
        <v>409.05</v>
      </c>
      <c r="M582" s="16" t="s">
        <v>64</v>
      </c>
    </row>
    <row r="583" spans="6:13" x14ac:dyDescent="0.35">
      <c r="F583">
        <v>58.14</v>
      </c>
      <c r="G583" s="14" t="s">
        <v>88</v>
      </c>
      <c r="L583" s="16">
        <v>409.06</v>
      </c>
      <c r="M583" s="16" t="s">
        <v>64</v>
      </c>
    </row>
    <row r="584" spans="6:13" x14ac:dyDescent="0.35">
      <c r="F584">
        <v>68.02</v>
      </c>
      <c r="G584" s="14" t="s">
        <v>88</v>
      </c>
      <c r="L584" s="16">
        <v>409.07</v>
      </c>
      <c r="M584" s="16" t="s">
        <v>64</v>
      </c>
    </row>
    <row r="585" spans="6:13" x14ac:dyDescent="0.35">
      <c r="F585">
        <v>77.459999999999994</v>
      </c>
      <c r="G585" s="14" t="s">
        <v>88</v>
      </c>
      <c r="L585" s="16">
        <v>409.08</v>
      </c>
      <c r="M585" s="16" t="s">
        <v>64</v>
      </c>
    </row>
    <row r="586" spans="6:13" x14ac:dyDescent="0.35">
      <c r="F586">
        <v>78.33</v>
      </c>
      <c r="G586" s="14" t="s">
        <v>88</v>
      </c>
      <c r="L586" s="16">
        <v>409.09</v>
      </c>
      <c r="M586" s="16" t="s">
        <v>64</v>
      </c>
    </row>
    <row r="587" spans="6:13" x14ac:dyDescent="0.35">
      <c r="F587">
        <v>80.010000000000005</v>
      </c>
      <c r="G587" s="14" t="s">
        <v>88</v>
      </c>
      <c r="L587" s="16">
        <v>409.1</v>
      </c>
      <c r="M587" s="16" t="s">
        <v>64</v>
      </c>
    </row>
    <row r="588" spans="6:13" x14ac:dyDescent="0.35">
      <c r="F588">
        <v>80.02</v>
      </c>
      <c r="G588" s="14" t="s">
        <v>88</v>
      </c>
      <c r="L588" s="16">
        <v>409.11</v>
      </c>
      <c r="M588" s="16" t="s">
        <v>64</v>
      </c>
    </row>
    <row r="589" spans="6:13" x14ac:dyDescent="0.35">
      <c r="F589">
        <v>81.010000000000005</v>
      </c>
      <c r="G589" s="14" t="s">
        <v>88</v>
      </c>
      <c r="L589" s="16">
        <v>410.04</v>
      </c>
      <c r="M589" s="16" t="s">
        <v>64</v>
      </c>
    </row>
    <row r="590" spans="6:13" x14ac:dyDescent="0.35">
      <c r="F590">
        <v>82.01</v>
      </c>
      <c r="G590" s="14" t="s">
        <v>88</v>
      </c>
      <c r="L590" s="16">
        <v>410.05</v>
      </c>
      <c r="M590" s="16" t="s">
        <v>64</v>
      </c>
    </row>
    <row r="591" spans="6:13" x14ac:dyDescent="0.35">
      <c r="F591">
        <v>82.02</v>
      </c>
      <c r="G591" s="14" t="s">
        <v>88</v>
      </c>
      <c r="L591" s="16">
        <v>410.06</v>
      </c>
      <c r="M591" s="16" t="s">
        <v>64</v>
      </c>
    </row>
    <row r="592" spans="6:13" x14ac:dyDescent="0.35">
      <c r="F592">
        <v>82.03</v>
      </c>
      <c r="G592" s="14" t="s">
        <v>88</v>
      </c>
      <c r="L592" s="16">
        <v>411.04</v>
      </c>
      <c r="M592" s="16" t="s">
        <v>64</v>
      </c>
    </row>
    <row r="593" spans="6:13" x14ac:dyDescent="0.35">
      <c r="F593">
        <v>83.01</v>
      </c>
      <c r="G593" s="14" t="s">
        <v>88</v>
      </c>
      <c r="L593" s="16">
        <v>411.06</v>
      </c>
      <c r="M593" s="16" t="s">
        <v>64</v>
      </c>
    </row>
    <row r="594" spans="6:13" x14ac:dyDescent="0.35">
      <c r="F594">
        <v>83.02</v>
      </c>
      <c r="G594" s="14" t="s">
        <v>88</v>
      </c>
      <c r="L594" s="16">
        <v>412.01</v>
      </c>
      <c r="M594" s="16" t="s">
        <v>64</v>
      </c>
    </row>
    <row r="595" spans="6:13" x14ac:dyDescent="0.35">
      <c r="F595">
        <v>301.02</v>
      </c>
      <c r="G595" s="14" t="s">
        <v>89</v>
      </c>
      <c r="L595" s="16">
        <v>412.03</v>
      </c>
      <c r="M595" s="16" t="s">
        <v>64</v>
      </c>
    </row>
    <row r="596" spans="6:13" x14ac:dyDescent="0.35">
      <c r="F596">
        <v>302.02999999999997</v>
      </c>
      <c r="G596" s="14" t="s">
        <v>89</v>
      </c>
      <c r="L596" s="16">
        <v>413.03</v>
      </c>
      <c r="M596" s="16" t="s">
        <v>64</v>
      </c>
    </row>
    <row r="597" spans="6:13" x14ac:dyDescent="0.35">
      <c r="F597">
        <v>302.04000000000002</v>
      </c>
      <c r="G597" s="14" t="s">
        <v>89</v>
      </c>
      <c r="L597" s="16">
        <v>413.05</v>
      </c>
      <c r="M597" s="16" t="s">
        <v>64</v>
      </c>
    </row>
    <row r="598" spans="6:13" x14ac:dyDescent="0.35">
      <c r="F598">
        <v>303.02</v>
      </c>
      <c r="G598" s="14" t="s">
        <v>89</v>
      </c>
      <c r="L598" s="16">
        <v>414.02</v>
      </c>
      <c r="M598" s="16" t="s">
        <v>64</v>
      </c>
    </row>
    <row r="599" spans="6:13" x14ac:dyDescent="0.35">
      <c r="F599">
        <v>304.07</v>
      </c>
      <c r="G599" s="14" t="s">
        <v>89</v>
      </c>
      <c r="L599" s="16">
        <v>415.01</v>
      </c>
      <c r="M599" s="16" t="s">
        <v>64</v>
      </c>
    </row>
    <row r="600" spans="6:13" x14ac:dyDescent="0.35">
      <c r="F600">
        <v>304.08</v>
      </c>
      <c r="G600" s="14" t="s">
        <v>89</v>
      </c>
      <c r="L600" s="16">
        <v>415.02</v>
      </c>
      <c r="M600" s="16" t="s">
        <v>64</v>
      </c>
    </row>
    <row r="601" spans="6:13" x14ac:dyDescent="0.35">
      <c r="F601">
        <v>304.10000000000002</v>
      </c>
      <c r="G601" s="14" t="s">
        <v>89</v>
      </c>
      <c r="L601" s="16">
        <v>416</v>
      </c>
      <c r="M601" s="16" t="s">
        <v>64</v>
      </c>
    </row>
    <row r="602" spans="6:13" x14ac:dyDescent="0.35">
      <c r="F602">
        <v>304.11</v>
      </c>
      <c r="G602" s="14" t="s">
        <v>89</v>
      </c>
      <c r="L602" s="16">
        <v>9601.01</v>
      </c>
      <c r="M602" s="16" t="s">
        <v>65</v>
      </c>
    </row>
    <row r="603" spans="6:13" x14ac:dyDescent="0.35">
      <c r="F603">
        <v>304.12</v>
      </c>
      <c r="G603" s="14" t="s">
        <v>89</v>
      </c>
      <c r="L603" s="16">
        <v>9604</v>
      </c>
      <c r="M603" s="16" t="s">
        <v>65</v>
      </c>
    </row>
    <row r="604" spans="6:13" x14ac:dyDescent="0.35">
      <c r="F604">
        <v>306.02</v>
      </c>
      <c r="G604" s="14" t="s">
        <v>89</v>
      </c>
      <c r="L604" s="16">
        <v>9605.02</v>
      </c>
      <c r="M604" s="16" t="s">
        <v>65</v>
      </c>
    </row>
    <row r="605" spans="6:13" x14ac:dyDescent="0.35">
      <c r="F605">
        <v>308</v>
      </c>
      <c r="G605" s="14" t="s">
        <v>89</v>
      </c>
      <c r="L605" s="16">
        <v>9606.01</v>
      </c>
      <c r="M605" s="16" t="s">
        <v>65</v>
      </c>
    </row>
    <row r="606" spans="6:13" x14ac:dyDescent="0.35">
      <c r="F606">
        <v>310.05</v>
      </c>
      <c r="G606" s="14" t="s">
        <v>89</v>
      </c>
      <c r="L606" s="16">
        <v>9606.02</v>
      </c>
      <c r="M606" s="16" t="s">
        <v>65</v>
      </c>
    </row>
    <row r="607" spans="6:13" x14ac:dyDescent="0.35">
      <c r="F607">
        <v>310.08</v>
      </c>
      <c r="G607" s="14" t="s">
        <v>89</v>
      </c>
      <c r="L607" s="16">
        <v>9607</v>
      </c>
      <c r="M607" s="16" t="s">
        <v>65</v>
      </c>
    </row>
    <row r="608" spans="6:13" x14ac:dyDescent="0.35">
      <c r="F608">
        <v>310.08999999999997</v>
      </c>
      <c r="G608" s="14" t="s">
        <v>89</v>
      </c>
      <c r="L608" s="16">
        <v>9610</v>
      </c>
      <c r="M608" s="16" t="s">
        <v>65</v>
      </c>
    </row>
    <row r="609" spans="6:13" x14ac:dyDescent="0.35">
      <c r="F609">
        <v>310.10000000000002</v>
      </c>
      <c r="G609" s="14" t="s">
        <v>89</v>
      </c>
      <c r="L609" s="16">
        <v>9613.01</v>
      </c>
      <c r="M609" s="16" t="s">
        <v>65</v>
      </c>
    </row>
    <row r="610" spans="6:13" x14ac:dyDescent="0.35">
      <c r="F610">
        <v>314.04000000000002</v>
      </c>
      <c r="G610" s="14" t="s">
        <v>89</v>
      </c>
      <c r="L610" s="16">
        <v>9613.02</v>
      </c>
      <c r="M610" s="16" t="s">
        <v>65</v>
      </c>
    </row>
    <row r="611" spans="6:13" x14ac:dyDescent="0.35">
      <c r="F611">
        <v>314.05</v>
      </c>
      <c r="G611" s="14" t="s">
        <v>89</v>
      </c>
      <c r="L611" s="16">
        <v>9614</v>
      </c>
      <c r="M611" s="16" t="s">
        <v>65</v>
      </c>
    </row>
    <row r="612" spans="6:13" x14ac:dyDescent="0.35">
      <c r="F612">
        <v>314.06</v>
      </c>
      <c r="G612" s="14" t="s">
        <v>89</v>
      </c>
      <c r="L612" s="16">
        <v>9616.01</v>
      </c>
      <c r="M612" s="16" t="s">
        <v>65</v>
      </c>
    </row>
    <row r="613" spans="6:13" x14ac:dyDescent="0.35">
      <c r="F613">
        <v>314.08</v>
      </c>
      <c r="G613" s="14" t="s">
        <v>89</v>
      </c>
      <c r="L613" s="16">
        <v>9616.02</v>
      </c>
      <c r="M613" s="16" t="s">
        <v>65</v>
      </c>
    </row>
    <row r="614" spans="6:13" x14ac:dyDescent="0.35">
      <c r="F614">
        <v>317.02999999999997</v>
      </c>
      <c r="G614" s="14" t="s">
        <v>89</v>
      </c>
      <c r="L614" s="16">
        <v>5</v>
      </c>
      <c r="M614" s="16" t="s">
        <v>66</v>
      </c>
    </row>
    <row r="615" spans="6:13" x14ac:dyDescent="0.35">
      <c r="F615">
        <v>318.06</v>
      </c>
      <c r="G615" s="14" t="s">
        <v>89</v>
      </c>
      <c r="L615" s="16">
        <v>11</v>
      </c>
      <c r="M615" s="16" t="s">
        <v>66</v>
      </c>
    </row>
    <row r="616" spans="6:13" x14ac:dyDescent="0.35">
      <c r="F616">
        <v>318.07</v>
      </c>
      <c r="G616" s="14" t="s">
        <v>89</v>
      </c>
      <c r="L616" s="16">
        <v>15</v>
      </c>
      <c r="M616" s="16" t="s">
        <v>66</v>
      </c>
    </row>
    <row r="617" spans="6:13" x14ac:dyDescent="0.35">
      <c r="F617">
        <v>318.08999999999997</v>
      </c>
      <c r="G617" s="14" t="s">
        <v>89</v>
      </c>
      <c r="L617" s="16">
        <v>16</v>
      </c>
      <c r="M617" s="16" t="s">
        <v>66</v>
      </c>
    </row>
    <row r="618" spans="6:13" x14ac:dyDescent="0.35">
      <c r="F618">
        <v>324.02</v>
      </c>
      <c r="G618" s="14" t="s">
        <v>89</v>
      </c>
      <c r="L618" s="16">
        <v>17</v>
      </c>
      <c r="M618" s="16" t="s">
        <v>66</v>
      </c>
    </row>
    <row r="619" spans="6:13" x14ac:dyDescent="0.35">
      <c r="F619">
        <v>326.01</v>
      </c>
      <c r="G619" s="14" t="s">
        <v>89</v>
      </c>
      <c r="L619" s="16">
        <v>22</v>
      </c>
      <c r="M619" s="16" t="s">
        <v>66</v>
      </c>
    </row>
    <row r="620" spans="6:13" x14ac:dyDescent="0.35">
      <c r="F620">
        <v>326.02</v>
      </c>
      <c r="G620" s="14" t="s">
        <v>89</v>
      </c>
      <c r="L620" s="16">
        <v>23</v>
      </c>
      <c r="M620" s="16" t="s">
        <v>66</v>
      </c>
    </row>
    <row r="621" spans="6:13" x14ac:dyDescent="0.35">
      <c r="F621">
        <v>328.04</v>
      </c>
      <c r="G621" s="14" t="s">
        <v>89</v>
      </c>
      <c r="L621" s="16">
        <v>28</v>
      </c>
      <c r="M621" s="16" t="s">
        <v>66</v>
      </c>
    </row>
    <row r="622" spans="6:13" x14ac:dyDescent="0.35">
      <c r="F622">
        <v>329.01</v>
      </c>
      <c r="G622" s="14" t="s">
        <v>89</v>
      </c>
      <c r="L622" s="16">
        <v>46</v>
      </c>
      <c r="M622" s="16" t="s">
        <v>66</v>
      </c>
    </row>
    <row r="623" spans="6:13" x14ac:dyDescent="0.35">
      <c r="F623">
        <v>330.08</v>
      </c>
      <c r="G623" s="14" t="s">
        <v>89</v>
      </c>
      <c r="L623" s="16">
        <v>47</v>
      </c>
      <c r="M623" s="16" t="s">
        <v>66</v>
      </c>
    </row>
    <row r="624" spans="6:13" x14ac:dyDescent="0.35">
      <c r="F624">
        <v>330.09</v>
      </c>
      <c r="G624" s="14" t="s">
        <v>89</v>
      </c>
      <c r="L624" s="16">
        <v>49</v>
      </c>
      <c r="M624" s="16" t="s">
        <v>66</v>
      </c>
    </row>
    <row r="625" spans="6:13" x14ac:dyDescent="0.35">
      <c r="F625">
        <v>330.12</v>
      </c>
      <c r="G625" s="14" t="s">
        <v>89</v>
      </c>
      <c r="L625" s="16">
        <v>51.01</v>
      </c>
      <c r="M625" s="16" t="s">
        <v>66</v>
      </c>
    </row>
    <row r="626" spans="6:13" x14ac:dyDescent="0.35">
      <c r="F626">
        <v>330.13</v>
      </c>
      <c r="G626" s="14" t="s">
        <v>89</v>
      </c>
      <c r="L626" s="16">
        <v>51.02</v>
      </c>
      <c r="M626" s="16" t="s">
        <v>66</v>
      </c>
    </row>
    <row r="627" spans="6:13" x14ac:dyDescent="0.35">
      <c r="F627">
        <v>330.14</v>
      </c>
      <c r="G627" s="14" t="s">
        <v>89</v>
      </c>
      <c r="L627" s="16">
        <v>53.01</v>
      </c>
      <c r="M627" s="16" t="s">
        <v>66</v>
      </c>
    </row>
    <row r="628" spans="6:13" x14ac:dyDescent="0.35">
      <c r="F628">
        <v>201.01</v>
      </c>
      <c r="G628" s="14" t="s">
        <v>90</v>
      </c>
      <c r="L628" s="16">
        <v>54.01</v>
      </c>
      <c r="M628" s="16" t="s">
        <v>66</v>
      </c>
    </row>
    <row r="629" spans="6:13" x14ac:dyDescent="0.35">
      <c r="F629">
        <v>205</v>
      </c>
      <c r="G629" s="14" t="s">
        <v>90</v>
      </c>
      <c r="L629" s="16">
        <v>55</v>
      </c>
      <c r="M629" s="16" t="s">
        <v>66</v>
      </c>
    </row>
    <row r="630" spans="6:13" x14ac:dyDescent="0.35">
      <c r="F630">
        <v>206</v>
      </c>
      <c r="G630" s="14" t="s">
        <v>90</v>
      </c>
      <c r="L630" s="16">
        <v>57</v>
      </c>
      <c r="M630" s="16" t="s">
        <v>66</v>
      </c>
    </row>
    <row r="631" spans="6:13" x14ac:dyDescent="0.35">
      <c r="F631">
        <v>207</v>
      </c>
      <c r="G631" s="14" t="s">
        <v>90</v>
      </c>
      <c r="L631" s="16">
        <v>58</v>
      </c>
      <c r="M631" s="16" t="s">
        <v>66</v>
      </c>
    </row>
    <row r="632" spans="6:13" x14ac:dyDescent="0.35">
      <c r="F632">
        <v>208</v>
      </c>
      <c r="G632" s="14" t="s">
        <v>90</v>
      </c>
      <c r="L632" s="16">
        <v>59</v>
      </c>
      <c r="M632" s="16" t="s">
        <v>66</v>
      </c>
    </row>
    <row r="633" spans="6:13" x14ac:dyDescent="0.35">
      <c r="F633">
        <v>212</v>
      </c>
      <c r="G633" s="14" t="s">
        <v>90</v>
      </c>
      <c r="L633" s="16">
        <v>60</v>
      </c>
      <c r="M633" s="16" t="s">
        <v>66</v>
      </c>
    </row>
    <row r="634" spans="6:13" x14ac:dyDescent="0.35">
      <c r="F634">
        <v>216</v>
      </c>
      <c r="G634" s="14" t="s">
        <v>90</v>
      </c>
      <c r="L634" s="16">
        <v>61.01</v>
      </c>
      <c r="M634" s="16" t="s">
        <v>66</v>
      </c>
    </row>
    <row r="635" spans="6:13" x14ac:dyDescent="0.35">
      <c r="F635">
        <v>220</v>
      </c>
      <c r="G635" s="14" t="s">
        <v>90</v>
      </c>
      <c r="L635" s="16">
        <v>61.03</v>
      </c>
      <c r="M635" s="16" t="s">
        <v>66</v>
      </c>
    </row>
    <row r="636" spans="6:13" x14ac:dyDescent="0.35">
      <c r="F636">
        <v>245.1</v>
      </c>
      <c r="G636" s="14" t="s">
        <v>90</v>
      </c>
      <c r="L636" s="16">
        <v>62</v>
      </c>
      <c r="M636" s="16" t="s">
        <v>66</v>
      </c>
    </row>
    <row r="637" spans="6:13" x14ac:dyDescent="0.35">
      <c r="F637">
        <v>245.14</v>
      </c>
      <c r="G637" s="14" t="s">
        <v>90</v>
      </c>
      <c r="L637" s="16">
        <v>63</v>
      </c>
      <c r="M637" s="16" t="s">
        <v>66</v>
      </c>
    </row>
    <row r="638" spans="6:13" x14ac:dyDescent="0.35">
      <c r="F638">
        <v>246.02</v>
      </c>
      <c r="G638" s="14" t="s">
        <v>90</v>
      </c>
      <c r="L638" s="16">
        <v>64</v>
      </c>
      <c r="M638" s="16" t="s">
        <v>66</v>
      </c>
    </row>
    <row r="639" spans="6:13" x14ac:dyDescent="0.35">
      <c r="F639">
        <v>247.01</v>
      </c>
      <c r="G639" s="14" t="s">
        <v>90</v>
      </c>
      <c r="L639" s="16">
        <v>65.010000000000005</v>
      </c>
      <c r="M639" s="16" t="s">
        <v>66</v>
      </c>
    </row>
    <row r="640" spans="6:13" x14ac:dyDescent="0.35">
      <c r="F640">
        <v>247.02</v>
      </c>
      <c r="G640" s="14" t="s">
        <v>90</v>
      </c>
      <c r="L640" s="16">
        <v>66</v>
      </c>
      <c r="M640" s="16" t="s">
        <v>66</v>
      </c>
    </row>
    <row r="641" spans="6:13" x14ac:dyDescent="0.35">
      <c r="F641">
        <v>248.04</v>
      </c>
      <c r="G641" s="14" t="s">
        <v>90</v>
      </c>
      <c r="L641" s="16">
        <v>67</v>
      </c>
      <c r="M641" s="16" t="s">
        <v>66</v>
      </c>
    </row>
    <row r="642" spans="6:13" x14ac:dyDescent="0.35">
      <c r="F642">
        <v>250.17</v>
      </c>
      <c r="G642" s="14" t="s">
        <v>90</v>
      </c>
      <c r="L642" s="16">
        <v>68.010000000000005</v>
      </c>
      <c r="M642" s="16" t="s">
        <v>66</v>
      </c>
    </row>
    <row r="643" spans="6:13" x14ac:dyDescent="0.35">
      <c r="F643">
        <v>251.15</v>
      </c>
      <c r="G643" s="14" t="s">
        <v>90</v>
      </c>
      <c r="L643" s="16">
        <v>68.02</v>
      </c>
      <c r="M643" s="16" t="s">
        <v>66</v>
      </c>
    </row>
    <row r="644" spans="6:13" x14ac:dyDescent="0.35">
      <c r="F644">
        <v>253.05</v>
      </c>
      <c r="G644" s="14" t="s">
        <v>90</v>
      </c>
      <c r="L644" s="16">
        <v>69</v>
      </c>
      <c r="M644" s="16" t="s">
        <v>66</v>
      </c>
    </row>
    <row r="645" spans="6:13" x14ac:dyDescent="0.35">
      <c r="F645">
        <v>255.05</v>
      </c>
      <c r="G645" s="14" t="s">
        <v>90</v>
      </c>
      <c r="L645" s="16">
        <v>71.02</v>
      </c>
      <c r="M645" s="16" t="s">
        <v>66</v>
      </c>
    </row>
    <row r="646" spans="6:13" x14ac:dyDescent="0.35">
      <c r="F646">
        <v>256.02</v>
      </c>
      <c r="G646" s="14" t="s">
        <v>90</v>
      </c>
      <c r="L646" s="16">
        <v>71.03</v>
      </c>
      <c r="M646" s="16" t="s">
        <v>66</v>
      </c>
    </row>
    <row r="647" spans="6:13" x14ac:dyDescent="0.35">
      <c r="F647">
        <v>258</v>
      </c>
      <c r="G647" s="14" t="s">
        <v>90</v>
      </c>
      <c r="L647" s="16">
        <v>72</v>
      </c>
      <c r="M647" s="16" t="s">
        <v>66</v>
      </c>
    </row>
    <row r="648" spans="6:13" x14ac:dyDescent="0.35">
      <c r="F648">
        <v>259</v>
      </c>
      <c r="G648" s="14" t="s">
        <v>90</v>
      </c>
      <c r="L648" s="16">
        <v>101.06</v>
      </c>
      <c r="M648" s="16" t="s">
        <v>66</v>
      </c>
    </row>
    <row r="649" spans="6:13" x14ac:dyDescent="0.35">
      <c r="F649">
        <v>262</v>
      </c>
      <c r="G649" s="14" t="s">
        <v>90</v>
      </c>
      <c r="L649" s="16">
        <v>101.08</v>
      </c>
      <c r="M649" s="16" t="s">
        <v>66</v>
      </c>
    </row>
    <row r="650" spans="6:13" x14ac:dyDescent="0.35">
      <c r="F650">
        <v>263</v>
      </c>
      <c r="G650" s="14" t="s">
        <v>90</v>
      </c>
      <c r="L650" s="16">
        <v>102.04</v>
      </c>
      <c r="M650" s="16" t="s">
        <v>66</v>
      </c>
    </row>
    <row r="651" spans="6:13" x14ac:dyDescent="0.35">
      <c r="F651">
        <v>269.08999999999997</v>
      </c>
      <c r="G651" s="14" t="s">
        <v>90</v>
      </c>
      <c r="L651" s="16">
        <v>102.05</v>
      </c>
      <c r="M651" s="16" t="s">
        <v>66</v>
      </c>
    </row>
    <row r="652" spans="6:13" x14ac:dyDescent="0.35">
      <c r="F652">
        <v>271.01</v>
      </c>
      <c r="G652" s="14" t="s">
        <v>90</v>
      </c>
      <c r="L652" s="16">
        <v>102.09</v>
      </c>
      <c r="M652" s="16" t="s">
        <v>66</v>
      </c>
    </row>
    <row r="653" spans="6:13" x14ac:dyDescent="0.35">
      <c r="F653">
        <v>274.02</v>
      </c>
      <c r="G653" s="14" t="s">
        <v>90</v>
      </c>
      <c r="L653" s="16">
        <v>102.1</v>
      </c>
      <c r="M653" s="16" t="s">
        <v>66</v>
      </c>
    </row>
    <row r="654" spans="6:13" x14ac:dyDescent="0.35">
      <c r="F654">
        <v>287</v>
      </c>
      <c r="G654" s="14" t="s">
        <v>90</v>
      </c>
      <c r="L654" s="16">
        <v>102.11</v>
      </c>
      <c r="M654" s="16" t="s">
        <v>66</v>
      </c>
    </row>
    <row r="655" spans="6:13" x14ac:dyDescent="0.35">
      <c r="F655">
        <v>103</v>
      </c>
      <c r="G655" t="s">
        <v>91</v>
      </c>
      <c r="L655" s="16">
        <v>102.12</v>
      </c>
      <c r="M655" s="16" t="s">
        <v>66</v>
      </c>
    </row>
    <row r="656" spans="6:13" x14ac:dyDescent="0.35">
      <c r="F656">
        <v>110</v>
      </c>
      <c r="G656" t="s">
        <v>91</v>
      </c>
      <c r="L656" s="16">
        <v>104.01</v>
      </c>
      <c r="M656" s="16" t="s">
        <v>66</v>
      </c>
    </row>
    <row r="657" spans="6:13" x14ac:dyDescent="0.35">
      <c r="F657">
        <v>111</v>
      </c>
      <c r="G657" t="s">
        <v>91</v>
      </c>
      <c r="L657" s="16">
        <v>106</v>
      </c>
      <c r="M657" s="16" t="s">
        <v>66</v>
      </c>
    </row>
    <row r="658" spans="6:13" x14ac:dyDescent="0.35">
      <c r="F658">
        <v>112.02</v>
      </c>
      <c r="G658" t="s">
        <v>91</v>
      </c>
      <c r="L658" s="16">
        <v>107.01</v>
      </c>
      <c r="M658" s="16" t="s">
        <v>66</v>
      </c>
    </row>
    <row r="659" spans="6:13" x14ac:dyDescent="0.35">
      <c r="F659">
        <v>112.03</v>
      </c>
      <c r="G659" t="s">
        <v>91</v>
      </c>
      <c r="L659" s="16">
        <v>107.02</v>
      </c>
      <c r="M659" s="16" t="s">
        <v>66</v>
      </c>
    </row>
    <row r="660" spans="6:13" x14ac:dyDescent="0.35">
      <c r="F660">
        <v>112.04</v>
      </c>
      <c r="G660" t="s">
        <v>91</v>
      </c>
      <c r="L660" s="16">
        <v>108.1</v>
      </c>
      <c r="M660" s="16" t="s">
        <v>66</v>
      </c>
    </row>
    <row r="661" spans="6:13" x14ac:dyDescent="0.35">
      <c r="F661">
        <v>113</v>
      </c>
      <c r="G661" t="s">
        <v>91</v>
      </c>
      <c r="L661" s="16">
        <v>108.11</v>
      </c>
      <c r="M661" s="16" t="s">
        <v>66</v>
      </c>
    </row>
    <row r="662" spans="6:13" x14ac:dyDescent="0.35">
      <c r="F662">
        <v>114</v>
      </c>
      <c r="G662" t="s">
        <v>91</v>
      </c>
      <c r="L662" s="16">
        <v>110.05</v>
      </c>
      <c r="M662" s="16" t="s">
        <v>66</v>
      </c>
    </row>
    <row r="663" spans="6:13" x14ac:dyDescent="0.35">
      <c r="F663">
        <v>115.01</v>
      </c>
      <c r="G663" t="s">
        <v>91</v>
      </c>
      <c r="L663" s="16">
        <v>110.06</v>
      </c>
      <c r="M663" s="16" t="s">
        <v>66</v>
      </c>
    </row>
    <row r="664" spans="6:13" x14ac:dyDescent="0.35">
      <c r="F664">
        <v>116.04</v>
      </c>
      <c r="G664" t="s">
        <v>91</v>
      </c>
      <c r="L664" s="16">
        <v>110.07</v>
      </c>
      <c r="M664" s="16" t="s">
        <v>66</v>
      </c>
    </row>
    <row r="665" spans="6:13" x14ac:dyDescent="0.35">
      <c r="F665">
        <v>117.04</v>
      </c>
      <c r="G665" t="s">
        <v>91</v>
      </c>
      <c r="L665" s="16">
        <v>110.08</v>
      </c>
      <c r="M665" s="16" t="s">
        <v>66</v>
      </c>
    </row>
    <row r="666" spans="6:13" x14ac:dyDescent="0.35">
      <c r="F666">
        <v>117.31</v>
      </c>
      <c r="G666" t="s">
        <v>91</v>
      </c>
      <c r="L666" s="16">
        <v>110.12</v>
      </c>
      <c r="M666" s="16" t="s">
        <v>66</v>
      </c>
    </row>
    <row r="667" spans="6:13" x14ac:dyDescent="0.35">
      <c r="F667">
        <v>117.32</v>
      </c>
      <c r="G667" t="s">
        <v>91</v>
      </c>
      <c r="L667" s="16">
        <v>110.13</v>
      </c>
      <c r="M667" s="16" t="s">
        <v>66</v>
      </c>
    </row>
    <row r="668" spans="6:13" x14ac:dyDescent="0.35">
      <c r="F668">
        <v>123.07</v>
      </c>
      <c r="G668" t="s">
        <v>91</v>
      </c>
      <c r="L668" s="16">
        <v>110.14</v>
      </c>
      <c r="M668" s="16" t="s">
        <v>66</v>
      </c>
    </row>
    <row r="669" spans="6:13" x14ac:dyDescent="0.35">
      <c r="F669">
        <v>126.01</v>
      </c>
      <c r="G669" t="s">
        <v>91</v>
      </c>
      <c r="L669" s="16">
        <v>110.15</v>
      </c>
      <c r="M669" s="16" t="s">
        <v>66</v>
      </c>
    </row>
    <row r="670" spans="6:13" x14ac:dyDescent="0.35">
      <c r="F670">
        <v>126.02</v>
      </c>
      <c r="G670" t="s">
        <v>91</v>
      </c>
      <c r="L670" s="16">
        <v>110.16</v>
      </c>
      <c r="M670" s="16" t="s">
        <v>66</v>
      </c>
    </row>
    <row r="671" spans="6:13" x14ac:dyDescent="0.35">
      <c r="F671">
        <v>130.02000000000001</v>
      </c>
      <c r="G671" t="s">
        <v>91</v>
      </c>
      <c r="L671" s="16">
        <v>111.03</v>
      </c>
      <c r="M671" s="16" t="s">
        <v>66</v>
      </c>
    </row>
    <row r="672" spans="6:13" x14ac:dyDescent="0.35">
      <c r="F672">
        <v>131.02000000000001</v>
      </c>
      <c r="G672" t="s">
        <v>91</v>
      </c>
      <c r="L672" s="16">
        <v>111.06</v>
      </c>
      <c r="M672" s="16" t="s">
        <v>66</v>
      </c>
    </row>
    <row r="673" spans="6:13" x14ac:dyDescent="0.35">
      <c r="F673">
        <v>131.03</v>
      </c>
      <c r="G673" t="s">
        <v>91</v>
      </c>
      <c r="L673" s="16">
        <v>111.07</v>
      </c>
      <c r="M673" s="16" t="s">
        <v>66</v>
      </c>
    </row>
    <row r="674" spans="6:13" x14ac:dyDescent="0.35">
      <c r="F674">
        <v>132</v>
      </c>
      <c r="G674" t="s">
        <v>91</v>
      </c>
      <c r="L674" s="16">
        <v>111.08</v>
      </c>
      <c r="M674" s="16" t="s">
        <v>66</v>
      </c>
    </row>
    <row r="675" spans="6:13" x14ac:dyDescent="0.35">
      <c r="F675">
        <v>133</v>
      </c>
      <c r="G675" t="s">
        <v>91</v>
      </c>
      <c r="L675" s="16">
        <v>111.09</v>
      </c>
      <c r="M675" s="16" t="s">
        <v>66</v>
      </c>
    </row>
    <row r="676" spans="6:13" x14ac:dyDescent="0.35">
      <c r="F676">
        <v>134</v>
      </c>
      <c r="G676" t="s">
        <v>91</v>
      </c>
      <c r="L676" s="16">
        <v>112.03</v>
      </c>
      <c r="M676" s="16" t="s">
        <v>66</v>
      </c>
    </row>
    <row r="677" spans="6:13" x14ac:dyDescent="0.35">
      <c r="F677">
        <v>136</v>
      </c>
      <c r="G677" t="s">
        <v>91</v>
      </c>
      <c r="L677" s="16">
        <v>112.05</v>
      </c>
      <c r="M677" s="16" t="s">
        <v>66</v>
      </c>
    </row>
    <row r="678" spans="6:13" x14ac:dyDescent="0.35">
      <c r="F678">
        <v>137.01</v>
      </c>
      <c r="G678" t="s">
        <v>91</v>
      </c>
      <c r="L678" s="16">
        <v>113.01</v>
      </c>
      <c r="M678" s="16" t="s">
        <v>66</v>
      </c>
    </row>
    <row r="679" spans="6:13" x14ac:dyDescent="0.35">
      <c r="F679">
        <v>141.21</v>
      </c>
      <c r="G679" t="s">
        <v>91</v>
      </c>
      <c r="L679" s="16">
        <v>113.03</v>
      </c>
      <c r="M679" s="16" t="s">
        <v>66</v>
      </c>
    </row>
    <row r="680" spans="6:13" x14ac:dyDescent="0.35">
      <c r="F680">
        <v>143.01</v>
      </c>
      <c r="G680" t="s">
        <v>91</v>
      </c>
      <c r="L680" s="16">
        <v>113.04</v>
      </c>
      <c r="M680" s="16" t="s">
        <v>66</v>
      </c>
    </row>
    <row r="681" spans="6:13" x14ac:dyDescent="0.35">
      <c r="F681">
        <v>145.02000000000001</v>
      </c>
      <c r="G681" t="s">
        <v>91</v>
      </c>
      <c r="L681" s="16">
        <v>114.07</v>
      </c>
      <c r="M681" s="16" t="s">
        <v>66</v>
      </c>
    </row>
    <row r="682" spans="6:13" x14ac:dyDescent="0.35">
      <c r="F682">
        <v>149.02000000000001</v>
      </c>
      <c r="G682" t="s">
        <v>91</v>
      </c>
      <c r="L682" s="16">
        <v>114.08</v>
      </c>
      <c r="M682" s="16" t="s">
        <v>66</v>
      </c>
    </row>
    <row r="683" spans="6:13" x14ac:dyDescent="0.35">
      <c r="F683">
        <v>152</v>
      </c>
      <c r="G683" t="s">
        <v>91</v>
      </c>
      <c r="L683" s="16">
        <v>114.09</v>
      </c>
      <c r="M683" s="16" t="s">
        <v>66</v>
      </c>
    </row>
    <row r="684" spans="6:13" x14ac:dyDescent="0.35">
      <c r="F684">
        <v>154.05000000000001</v>
      </c>
      <c r="G684" t="s">
        <v>91</v>
      </c>
      <c r="L684" s="16">
        <v>114.1</v>
      </c>
      <c r="M684" s="16" t="s">
        <v>66</v>
      </c>
    </row>
    <row r="685" spans="6:13" x14ac:dyDescent="0.35">
      <c r="F685">
        <v>155</v>
      </c>
      <c r="G685" t="s">
        <v>91</v>
      </c>
      <c r="L685" s="16">
        <v>114.11</v>
      </c>
      <c r="M685" s="16" t="s">
        <v>66</v>
      </c>
    </row>
    <row r="686" spans="6:13" x14ac:dyDescent="0.35">
      <c r="F686">
        <v>158.02000000000001</v>
      </c>
      <c r="G686" t="s">
        <v>91</v>
      </c>
      <c r="L686" s="16">
        <v>114.12</v>
      </c>
      <c r="M686" s="16" t="s">
        <v>66</v>
      </c>
    </row>
    <row r="687" spans="6:13" x14ac:dyDescent="0.35">
      <c r="F687">
        <v>164</v>
      </c>
      <c r="G687" t="s">
        <v>91</v>
      </c>
      <c r="L687" s="16">
        <v>114.13</v>
      </c>
      <c r="M687" s="16" t="s">
        <v>66</v>
      </c>
    </row>
    <row r="688" spans="6:13" x14ac:dyDescent="0.35">
      <c r="F688">
        <v>107.05</v>
      </c>
      <c r="G688" s="14" t="s">
        <v>93</v>
      </c>
      <c r="L688" s="16">
        <v>114.14</v>
      </c>
      <c r="M688" s="16" t="s">
        <v>66</v>
      </c>
    </row>
    <row r="689" spans="6:13" x14ac:dyDescent="0.35">
      <c r="F689">
        <v>2</v>
      </c>
      <c r="G689" s="14" t="s">
        <v>94</v>
      </c>
      <c r="L689" s="16">
        <v>114.15</v>
      </c>
      <c r="M689" s="16" t="s">
        <v>66</v>
      </c>
    </row>
    <row r="690" spans="6:13" x14ac:dyDescent="0.35">
      <c r="F690">
        <v>3</v>
      </c>
      <c r="G690" s="14" t="s">
        <v>94</v>
      </c>
      <c r="L690" s="16">
        <v>114.16</v>
      </c>
      <c r="M690" s="16" t="s">
        <v>66</v>
      </c>
    </row>
    <row r="691" spans="6:13" x14ac:dyDescent="0.35">
      <c r="F691">
        <v>4.0599999999999996</v>
      </c>
      <c r="G691" s="14" t="s">
        <v>94</v>
      </c>
      <c r="L691" s="16">
        <v>114.17</v>
      </c>
      <c r="M691" s="16" t="s">
        <v>66</v>
      </c>
    </row>
    <row r="692" spans="6:13" x14ac:dyDescent="0.35">
      <c r="F692">
        <v>10</v>
      </c>
      <c r="G692" s="14" t="s">
        <v>94</v>
      </c>
      <c r="L692" s="16">
        <v>114.18</v>
      </c>
      <c r="M692" s="16" t="s">
        <v>66</v>
      </c>
    </row>
    <row r="693" spans="6:13" x14ac:dyDescent="0.35">
      <c r="F693">
        <v>11.02</v>
      </c>
      <c r="G693" s="14" t="s">
        <v>94</v>
      </c>
      <c r="L693" s="16">
        <v>115.04</v>
      </c>
      <c r="M693" s="16" t="s">
        <v>66</v>
      </c>
    </row>
    <row r="694" spans="6:13" x14ac:dyDescent="0.35">
      <c r="F694">
        <v>201.01</v>
      </c>
      <c r="G694" s="14" t="s">
        <v>95</v>
      </c>
      <c r="L694" s="16">
        <v>115.06</v>
      </c>
      <c r="M694" s="16" t="s">
        <v>66</v>
      </c>
    </row>
    <row r="695" spans="6:13" x14ac:dyDescent="0.35">
      <c r="F695">
        <v>205</v>
      </c>
      <c r="G695" s="14" t="s">
        <v>95</v>
      </c>
      <c r="L695" s="16">
        <v>115.07</v>
      </c>
      <c r="M695" s="16" t="s">
        <v>66</v>
      </c>
    </row>
    <row r="696" spans="6:13" x14ac:dyDescent="0.35">
      <c r="F696">
        <v>220.01</v>
      </c>
      <c r="G696" s="14" t="s">
        <v>95</v>
      </c>
      <c r="L696" s="16">
        <v>115.09</v>
      </c>
      <c r="M696" s="16" t="s">
        <v>66</v>
      </c>
    </row>
    <row r="697" spans="6:13" x14ac:dyDescent="0.35">
      <c r="F697">
        <v>221.01</v>
      </c>
      <c r="G697" s="14" t="s">
        <v>95</v>
      </c>
      <c r="L697" s="16">
        <v>115.1</v>
      </c>
      <c r="M697" s="16" t="s">
        <v>66</v>
      </c>
    </row>
    <row r="698" spans="6:13" x14ac:dyDescent="0.35">
      <c r="F698">
        <v>203</v>
      </c>
      <c r="G698" t="s">
        <v>96</v>
      </c>
      <c r="L698" s="16">
        <v>115.12</v>
      </c>
      <c r="M698" s="16" t="s">
        <v>66</v>
      </c>
    </row>
    <row r="699" spans="6:13" x14ac:dyDescent="0.35">
      <c r="F699">
        <v>204</v>
      </c>
      <c r="G699" t="s">
        <v>96</v>
      </c>
      <c r="L699" s="16">
        <v>115.14</v>
      </c>
      <c r="M699" s="16" t="s">
        <v>66</v>
      </c>
    </row>
    <row r="700" spans="6:13" x14ac:dyDescent="0.35">
      <c r="F700">
        <v>210.02</v>
      </c>
      <c r="G700" t="s">
        <v>96</v>
      </c>
      <c r="L700" s="16">
        <v>115.15</v>
      </c>
      <c r="M700" s="16" t="s">
        <v>66</v>
      </c>
    </row>
    <row r="701" spans="6:13" x14ac:dyDescent="0.35">
      <c r="F701">
        <v>3801</v>
      </c>
      <c r="G701" s="14" t="s">
        <v>97</v>
      </c>
      <c r="L701" s="16">
        <v>115.16</v>
      </c>
      <c r="M701" s="16" t="s">
        <v>66</v>
      </c>
    </row>
    <row r="702" spans="6:13" x14ac:dyDescent="0.35">
      <c r="F702">
        <v>3802</v>
      </c>
      <c r="G702" s="14" t="s">
        <v>97</v>
      </c>
      <c r="L702" s="16">
        <v>115.17</v>
      </c>
      <c r="M702" s="16" t="s">
        <v>66</v>
      </c>
    </row>
    <row r="703" spans="6:13" x14ac:dyDescent="0.35">
      <c r="F703">
        <v>3803</v>
      </c>
      <c r="G703" s="14" t="s">
        <v>97</v>
      </c>
      <c r="L703" s="16">
        <v>115.18</v>
      </c>
      <c r="M703" s="16" t="s">
        <v>66</v>
      </c>
    </row>
    <row r="704" spans="6:13" x14ac:dyDescent="0.35">
      <c r="F704">
        <v>3804</v>
      </c>
      <c r="G704" s="14" t="s">
        <v>97</v>
      </c>
      <c r="L704" s="16">
        <v>115.19</v>
      </c>
      <c r="M704" s="16" t="s">
        <v>66</v>
      </c>
    </row>
    <row r="705" spans="6:13" x14ac:dyDescent="0.35">
      <c r="F705">
        <v>3805</v>
      </c>
      <c r="G705" s="14" t="s">
        <v>97</v>
      </c>
      <c r="L705" s="16">
        <v>115.2</v>
      </c>
      <c r="M705" s="16" t="s">
        <v>66</v>
      </c>
    </row>
    <row r="706" spans="6:13" x14ac:dyDescent="0.35">
      <c r="F706">
        <v>3806</v>
      </c>
      <c r="G706" s="14" t="s">
        <v>97</v>
      </c>
      <c r="L706" s="16">
        <v>115.21</v>
      </c>
      <c r="M706" s="16" t="s">
        <v>66</v>
      </c>
    </row>
    <row r="707" spans="6:13" x14ac:dyDescent="0.35">
      <c r="F707">
        <v>3809.01</v>
      </c>
      <c r="G707" s="14" t="s">
        <v>97</v>
      </c>
      <c r="L707" s="16">
        <v>115.22</v>
      </c>
      <c r="M707" s="16" t="s">
        <v>66</v>
      </c>
    </row>
    <row r="708" spans="6:13" x14ac:dyDescent="0.35">
      <c r="F708">
        <v>3809.02</v>
      </c>
      <c r="G708" s="14" t="s">
        <v>97</v>
      </c>
      <c r="L708" s="16">
        <v>115.23</v>
      </c>
      <c r="M708" s="16" t="s">
        <v>66</v>
      </c>
    </row>
    <row r="709" spans="6:13" x14ac:dyDescent="0.35">
      <c r="F709">
        <v>3814.01</v>
      </c>
      <c r="G709" s="14" t="s">
        <v>97</v>
      </c>
      <c r="L709" s="16">
        <v>115.24</v>
      </c>
      <c r="M709" s="16" t="s">
        <v>66</v>
      </c>
    </row>
    <row r="710" spans="6:13" x14ac:dyDescent="0.35">
      <c r="F710">
        <v>809.01</v>
      </c>
      <c r="G710" t="s">
        <v>102</v>
      </c>
      <c r="L710" s="16">
        <v>116.06</v>
      </c>
      <c r="M710" s="16" t="s">
        <v>66</v>
      </c>
    </row>
    <row r="711" spans="6:13" x14ac:dyDescent="0.35">
      <c r="F711">
        <v>809.02</v>
      </c>
      <c r="G711" t="s">
        <v>102</v>
      </c>
      <c r="L711" s="16">
        <v>116.08</v>
      </c>
      <c r="M711" s="16" t="s">
        <v>66</v>
      </c>
    </row>
    <row r="712" spans="6:13" x14ac:dyDescent="0.35">
      <c r="F712">
        <v>810</v>
      </c>
      <c r="G712" t="s">
        <v>102</v>
      </c>
      <c r="L712" s="16">
        <v>116.12</v>
      </c>
      <c r="M712" s="16" t="s">
        <v>66</v>
      </c>
    </row>
    <row r="713" spans="6:13" x14ac:dyDescent="0.35">
      <c r="F713">
        <v>812</v>
      </c>
      <c r="G713" t="s">
        <v>102</v>
      </c>
      <c r="L713" s="16">
        <v>117.06</v>
      </c>
      <c r="M713" s="16" t="s">
        <v>66</v>
      </c>
    </row>
    <row r="714" spans="6:13" x14ac:dyDescent="0.35">
      <c r="F714">
        <v>815</v>
      </c>
      <c r="G714" t="s">
        <v>102</v>
      </c>
      <c r="L714" s="16">
        <v>117.08</v>
      </c>
      <c r="M714" s="16" t="s">
        <v>66</v>
      </c>
    </row>
    <row r="715" spans="6:13" x14ac:dyDescent="0.35">
      <c r="F715">
        <v>817</v>
      </c>
      <c r="G715" t="s">
        <v>102</v>
      </c>
      <c r="L715" s="16">
        <v>117.09</v>
      </c>
      <c r="M715" s="16" t="s">
        <v>66</v>
      </c>
    </row>
    <row r="716" spans="6:13" x14ac:dyDescent="0.35">
      <c r="F716">
        <v>818</v>
      </c>
      <c r="G716" t="s">
        <v>102</v>
      </c>
      <c r="L716" s="16">
        <v>117.1</v>
      </c>
      <c r="M716" s="16" t="s">
        <v>66</v>
      </c>
    </row>
    <row r="717" spans="6:13" x14ac:dyDescent="0.35">
      <c r="F717">
        <v>819</v>
      </c>
      <c r="G717" t="s">
        <v>102</v>
      </c>
      <c r="L717" s="16">
        <v>117.12</v>
      </c>
      <c r="M717" s="16" t="s">
        <v>66</v>
      </c>
    </row>
    <row r="718" spans="6:13" x14ac:dyDescent="0.35">
      <c r="F718">
        <v>820</v>
      </c>
      <c r="G718" t="s">
        <v>102</v>
      </c>
      <c r="L718" s="16">
        <v>121.08</v>
      </c>
      <c r="M718" s="16" t="s">
        <v>66</v>
      </c>
    </row>
    <row r="719" spans="6:13" x14ac:dyDescent="0.35">
      <c r="F719">
        <v>821</v>
      </c>
      <c r="G719" t="s">
        <v>102</v>
      </c>
      <c r="L719" s="16">
        <v>122.06</v>
      </c>
      <c r="M719" s="16" t="s">
        <v>66</v>
      </c>
    </row>
    <row r="720" spans="6:13" x14ac:dyDescent="0.35">
      <c r="F720">
        <v>822.01</v>
      </c>
      <c r="G720" t="s">
        <v>102</v>
      </c>
      <c r="L720" s="16">
        <v>122.07</v>
      </c>
      <c r="M720" s="16" t="s">
        <v>66</v>
      </c>
    </row>
    <row r="721" spans="6:13" x14ac:dyDescent="0.35">
      <c r="F721">
        <v>823.01</v>
      </c>
      <c r="G721" t="s">
        <v>102</v>
      </c>
      <c r="L721" s="16">
        <v>122.08</v>
      </c>
      <c r="M721" s="16" t="s">
        <v>66</v>
      </c>
    </row>
    <row r="722" spans="6:13" x14ac:dyDescent="0.35">
      <c r="F722">
        <v>824.01</v>
      </c>
      <c r="G722" t="s">
        <v>102</v>
      </c>
      <c r="L722" s="16">
        <v>122.09</v>
      </c>
      <c r="M722" s="16" t="s">
        <v>66</v>
      </c>
    </row>
    <row r="723" spans="6:13" x14ac:dyDescent="0.35">
      <c r="F723">
        <v>824.15</v>
      </c>
      <c r="G723" t="s">
        <v>102</v>
      </c>
      <c r="L723" s="16">
        <v>122.12</v>
      </c>
      <c r="M723" s="16" t="s">
        <v>66</v>
      </c>
    </row>
    <row r="724" spans="6:13" x14ac:dyDescent="0.35">
      <c r="F724">
        <v>905</v>
      </c>
      <c r="G724" t="s">
        <v>102</v>
      </c>
      <c r="L724" s="16">
        <v>122.13</v>
      </c>
      <c r="M724" s="16" t="s">
        <v>66</v>
      </c>
    </row>
    <row r="725" spans="6:13" x14ac:dyDescent="0.35">
      <c r="F725">
        <v>906</v>
      </c>
      <c r="G725" t="s">
        <v>102</v>
      </c>
      <c r="L725" s="16">
        <v>125.03</v>
      </c>
      <c r="M725" s="16" t="s">
        <v>66</v>
      </c>
    </row>
    <row r="726" spans="6:13" x14ac:dyDescent="0.35">
      <c r="F726">
        <v>910.25</v>
      </c>
      <c r="G726" t="s">
        <v>102</v>
      </c>
      <c r="L726" s="16">
        <v>130.01</v>
      </c>
      <c r="M726" s="16" t="s">
        <v>66</v>
      </c>
    </row>
    <row r="727" spans="6:13" x14ac:dyDescent="0.35">
      <c r="F727">
        <v>925</v>
      </c>
      <c r="G727" t="s">
        <v>102</v>
      </c>
      <c r="L727" s="16">
        <v>130.04</v>
      </c>
      <c r="M727" s="16" t="s">
        <v>66</v>
      </c>
    </row>
    <row r="728" spans="6:13" x14ac:dyDescent="0.35">
      <c r="F728">
        <v>9503.01</v>
      </c>
      <c r="G728" t="s">
        <v>104</v>
      </c>
      <c r="L728" s="16">
        <v>132.03</v>
      </c>
      <c r="M728" s="16" t="s">
        <v>66</v>
      </c>
    </row>
    <row r="729" spans="6:13" x14ac:dyDescent="0.35">
      <c r="F729">
        <v>9504</v>
      </c>
      <c r="G729" t="s">
        <v>104</v>
      </c>
      <c r="L729" s="16">
        <v>132.05000000000001</v>
      </c>
      <c r="M729" s="16" t="s">
        <v>66</v>
      </c>
    </row>
    <row r="730" spans="6:13" x14ac:dyDescent="0.35">
      <c r="F730" s="14"/>
      <c r="L730" s="16">
        <v>132.06</v>
      </c>
      <c r="M730" s="16" t="s">
        <v>66</v>
      </c>
    </row>
    <row r="731" spans="6:13" x14ac:dyDescent="0.35">
      <c r="F731" s="14"/>
      <c r="L731" s="16">
        <v>132.07</v>
      </c>
      <c r="M731" s="16" t="s">
        <v>66</v>
      </c>
    </row>
    <row r="732" spans="6:13" x14ac:dyDescent="0.35">
      <c r="F732" s="14"/>
      <c r="L732" s="16">
        <v>132.08000000000001</v>
      </c>
      <c r="M732" s="16" t="s">
        <v>66</v>
      </c>
    </row>
    <row r="733" spans="6:13" x14ac:dyDescent="0.35">
      <c r="F733" s="14"/>
      <c r="L733" s="16">
        <v>133.05000000000001</v>
      </c>
      <c r="M733" s="16" t="s">
        <v>66</v>
      </c>
    </row>
    <row r="734" spans="6:13" x14ac:dyDescent="0.35">
      <c r="F734" s="14"/>
      <c r="L734" s="16">
        <v>133.07</v>
      </c>
      <c r="M734" s="16" t="s">
        <v>66</v>
      </c>
    </row>
    <row r="735" spans="6:13" x14ac:dyDescent="0.35">
      <c r="F735" s="14"/>
      <c r="L735" s="16">
        <v>133.1</v>
      </c>
      <c r="M735" s="16" t="s">
        <v>66</v>
      </c>
    </row>
    <row r="736" spans="6:13" x14ac:dyDescent="0.35">
      <c r="F736" s="14"/>
      <c r="L736" s="16">
        <v>133.11000000000001</v>
      </c>
      <c r="M736" s="16" t="s">
        <v>66</v>
      </c>
    </row>
    <row r="737" spans="6:13" x14ac:dyDescent="0.35">
      <c r="F737" s="14"/>
      <c r="L737" s="16">
        <v>133.12</v>
      </c>
      <c r="M737" s="16" t="s">
        <v>66</v>
      </c>
    </row>
    <row r="738" spans="6:13" x14ac:dyDescent="0.35">
      <c r="F738" s="14"/>
      <c r="L738" s="16">
        <v>133.13</v>
      </c>
      <c r="M738" s="16" t="s">
        <v>66</v>
      </c>
    </row>
    <row r="739" spans="6:13" x14ac:dyDescent="0.35">
      <c r="F739" s="14"/>
      <c r="L739" s="16">
        <v>133.13999999999999</v>
      </c>
      <c r="M739" s="16" t="s">
        <v>66</v>
      </c>
    </row>
    <row r="740" spans="6:13" x14ac:dyDescent="0.35">
      <c r="F740" s="14"/>
      <c r="L740" s="16">
        <v>133.15</v>
      </c>
      <c r="M740" s="16" t="s">
        <v>66</v>
      </c>
    </row>
    <row r="741" spans="6:13" x14ac:dyDescent="0.35">
      <c r="F741" s="14"/>
      <c r="L741" s="16">
        <v>133.16999999999999</v>
      </c>
      <c r="M741" s="16" t="s">
        <v>66</v>
      </c>
    </row>
    <row r="742" spans="6:13" x14ac:dyDescent="0.35">
      <c r="F742" s="14"/>
      <c r="L742" s="16">
        <v>133.18</v>
      </c>
      <c r="M742" s="16" t="s">
        <v>66</v>
      </c>
    </row>
    <row r="743" spans="6:13" x14ac:dyDescent="0.35">
      <c r="F743" s="14"/>
      <c r="L743" s="16">
        <v>133.19</v>
      </c>
      <c r="M743" s="16" t="s">
        <v>66</v>
      </c>
    </row>
    <row r="744" spans="6:13" x14ac:dyDescent="0.35">
      <c r="F744" s="14"/>
      <c r="L744" s="16">
        <v>133.19999999999999</v>
      </c>
      <c r="M744" s="16" t="s">
        <v>66</v>
      </c>
    </row>
    <row r="745" spans="6:13" x14ac:dyDescent="0.35">
      <c r="F745" s="14"/>
      <c r="L745" s="16">
        <v>133.21</v>
      </c>
      <c r="M745" s="16" t="s">
        <v>66</v>
      </c>
    </row>
    <row r="746" spans="6:13" x14ac:dyDescent="0.35">
      <c r="F746" s="14"/>
      <c r="L746" s="16">
        <v>133.22</v>
      </c>
      <c r="M746" s="16" t="s">
        <v>66</v>
      </c>
    </row>
    <row r="747" spans="6:13" x14ac:dyDescent="0.35">
      <c r="F747" s="14"/>
      <c r="L747" s="16">
        <v>134.07</v>
      </c>
      <c r="M747" s="16" t="s">
        <v>66</v>
      </c>
    </row>
    <row r="748" spans="6:13" x14ac:dyDescent="0.35">
      <c r="F748" s="14"/>
      <c r="L748" s="16">
        <v>134.09</v>
      </c>
      <c r="M748" s="16" t="s">
        <v>66</v>
      </c>
    </row>
    <row r="749" spans="6:13" x14ac:dyDescent="0.35">
      <c r="F749" s="14"/>
      <c r="L749" s="16">
        <v>134.1</v>
      </c>
      <c r="M749" s="16" t="s">
        <v>66</v>
      </c>
    </row>
    <row r="750" spans="6:13" x14ac:dyDescent="0.35">
      <c r="F750" s="14"/>
      <c r="L750" s="16">
        <v>134.12</v>
      </c>
      <c r="M750" s="16" t="s">
        <v>66</v>
      </c>
    </row>
    <row r="751" spans="6:13" x14ac:dyDescent="0.35">
      <c r="F751" s="14"/>
      <c r="L751" s="16">
        <v>134.13</v>
      </c>
      <c r="M751" s="16" t="s">
        <v>66</v>
      </c>
    </row>
    <row r="752" spans="6:13" x14ac:dyDescent="0.35">
      <c r="L752" s="16">
        <v>134.13999999999999</v>
      </c>
      <c r="M752" s="16" t="s">
        <v>66</v>
      </c>
    </row>
    <row r="753" spans="12:13" x14ac:dyDescent="0.35">
      <c r="L753" s="16">
        <v>134.15</v>
      </c>
      <c r="M753" s="16" t="s">
        <v>66</v>
      </c>
    </row>
    <row r="754" spans="12:13" x14ac:dyDescent="0.35">
      <c r="L754" s="16">
        <v>137.02000000000001</v>
      </c>
      <c r="M754" s="16" t="s">
        <v>66</v>
      </c>
    </row>
    <row r="755" spans="12:13" x14ac:dyDescent="0.35">
      <c r="L755" s="16">
        <v>137.03</v>
      </c>
      <c r="M755" s="16" t="s">
        <v>66</v>
      </c>
    </row>
    <row r="756" spans="12:13" x14ac:dyDescent="0.35">
      <c r="L756" s="16">
        <v>137.04</v>
      </c>
      <c r="M756" s="16" t="s">
        <v>66</v>
      </c>
    </row>
    <row r="757" spans="12:13" x14ac:dyDescent="0.35">
      <c r="L757" s="16">
        <v>138.02000000000001</v>
      </c>
      <c r="M757" s="16" t="s">
        <v>66</v>
      </c>
    </row>
    <row r="758" spans="12:13" x14ac:dyDescent="0.35">
      <c r="L758" s="16">
        <v>138.06</v>
      </c>
      <c r="M758" s="16" t="s">
        <v>66</v>
      </c>
    </row>
    <row r="759" spans="12:13" x14ac:dyDescent="0.35">
      <c r="L759" s="16">
        <v>138.07</v>
      </c>
      <c r="M759" s="16" t="s">
        <v>66</v>
      </c>
    </row>
    <row r="760" spans="12:13" x14ac:dyDescent="0.35">
      <c r="L760" s="16">
        <v>139.03</v>
      </c>
      <c r="M760" s="16" t="s">
        <v>66</v>
      </c>
    </row>
    <row r="761" spans="12:13" x14ac:dyDescent="0.35">
      <c r="L761" s="16">
        <v>139.07</v>
      </c>
      <c r="M761" s="16" t="s">
        <v>66</v>
      </c>
    </row>
    <row r="762" spans="12:13" x14ac:dyDescent="0.35">
      <c r="L762" s="16">
        <v>139.08000000000001</v>
      </c>
      <c r="M762" s="16" t="s">
        <v>66</v>
      </c>
    </row>
    <row r="763" spans="12:13" x14ac:dyDescent="0.35">
      <c r="L763" s="16">
        <v>139.13999999999999</v>
      </c>
      <c r="M763" s="16" t="s">
        <v>66</v>
      </c>
    </row>
    <row r="764" spans="12:13" x14ac:dyDescent="0.35">
      <c r="L764" s="16">
        <v>139.15</v>
      </c>
      <c r="M764" s="16" t="s">
        <v>66</v>
      </c>
    </row>
    <row r="765" spans="12:13" x14ac:dyDescent="0.35">
      <c r="L765" s="16">
        <v>139.16</v>
      </c>
      <c r="M765" s="16" t="s">
        <v>66</v>
      </c>
    </row>
    <row r="766" spans="12:13" x14ac:dyDescent="0.35">
      <c r="L766" s="16">
        <v>139.16999999999999</v>
      </c>
      <c r="M766" s="16" t="s">
        <v>66</v>
      </c>
    </row>
    <row r="767" spans="12:13" x14ac:dyDescent="0.35">
      <c r="L767" s="16">
        <v>139.19</v>
      </c>
      <c r="M767" s="16" t="s">
        <v>66</v>
      </c>
    </row>
    <row r="768" spans="12:13" x14ac:dyDescent="0.35">
      <c r="L768" s="16">
        <v>139.19999999999999</v>
      </c>
      <c r="M768" s="16" t="s">
        <v>66</v>
      </c>
    </row>
    <row r="769" spans="12:13" x14ac:dyDescent="0.35">
      <c r="L769" s="16">
        <v>139.21</v>
      </c>
      <c r="M769" s="16" t="s">
        <v>66</v>
      </c>
    </row>
    <row r="770" spans="12:13" x14ac:dyDescent="0.35">
      <c r="L770" s="16">
        <v>139.22</v>
      </c>
      <c r="M770" s="16" t="s">
        <v>66</v>
      </c>
    </row>
    <row r="771" spans="12:13" x14ac:dyDescent="0.35">
      <c r="L771" s="16">
        <v>139.22999999999999</v>
      </c>
      <c r="M771" s="16" t="s">
        <v>66</v>
      </c>
    </row>
    <row r="772" spans="12:13" x14ac:dyDescent="0.35">
      <c r="L772" s="16">
        <v>140.03</v>
      </c>
      <c r="M772" s="16" t="s">
        <v>66</v>
      </c>
    </row>
    <row r="773" spans="12:13" x14ac:dyDescent="0.35">
      <c r="L773" s="16">
        <v>140.07</v>
      </c>
      <c r="M773" s="16" t="s">
        <v>66</v>
      </c>
    </row>
    <row r="774" spans="12:13" x14ac:dyDescent="0.35">
      <c r="L774" s="16">
        <v>140.08000000000001</v>
      </c>
      <c r="M774" s="16" t="s">
        <v>66</v>
      </c>
    </row>
    <row r="775" spans="12:13" x14ac:dyDescent="0.35">
      <c r="L775" s="16">
        <v>140.09</v>
      </c>
      <c r="M775" s="16" t="s">
        <v>66</v>
      </c>
    </row>
    <row r="776" spans="12:13" x14ac:dyDescent="0.35">
      <c r="L776" s="16">
        <v>140.11000000000001</v>
      </c>
      <c r="M776" s="16" t="s">
        <v>66</v>
      </c>
    </row>
    <row r="777" spans="12:13" x14ac:dyDescent="0.35">
      <c r="L777" s="16">
        <v>140.12</v>
      </c>
      <c r="M777" s="16" t="s">
        <v>66</v>
      </c>
    </row>
    <row r="778" spans="12:13" x14ac:dyDescent="0.35">
      <c r="L778" s="16">
        <v>140.15</v>
      </c>
      <c r="M778" s="16" t="s">
        <v>66</v>
      </c>
    </row>
    <row r="779" spans="12:13" x14ac:dyDescent="0.35">
      <c r="L779" s="16">
        <v>140.16</v>
      </c>
      <c r="M779" s="16" t="s">
        <v>66</v>
      </c>
    </row>
    <row r="780" spans="12:13" x14ac:dyDescent="0.35">
      <c r="L780" s="16">
        <v>141.09</v>
      </c>
      <c r="M780" s="16" t="s">
        <v>66</v>
      </c>
    </row>
    <row r="781" spans="12:13" x14ac:dyDescent="0.35">
      <c r="L781" s="16">
        <v>141.16999999999999</v>
      </c>
      <c r="M781" s="16" t="s">
        <v>66</v>
      </c>
    </row>
    <row r="782" spans="12:13" x14ac:dyDescent="0.35">
      <c r="L782" s="16">
        <v>141.18</v>
      </c>
      <c r="M782" s="16" t="s">
        <v>66</v>
      </c>
    </row>
    <row r="783" spans="12:13" x14ac:dyDescent="0.35">
      <c r="L783" s="16">
        <v>141.19</v>
      </c>
      <c r="M783" s="16" t="s">
        <v>66</v>
      </c>
    </row>
    <row r="784" spans="12:13" x14ac:dyDescent="0.35">
      <c r="L784" s="16">
        <v>141.21</v>
      </c>
      <c r="M784" s="16" t="s">
        <v>66</v>
      </c>
    </row>
    <row r="785" spans="12:13" x14ac:dyDescent="0.35">
      <c r="L785" s="16">
        <v>141.22</v>
      </c>
      <c r="M785" s="16" t="s">
        <v>66</v>
      </c>
    </row>
    <row r="786" spans="12:13" x14ac:dyDescent="0.35">
      <c r="L786" s="16">
        <v>9602</v>
      </c>
      <c r="M786" s="16" t="s">
        <v>67</v>
      </c>
    </row>
    <row r="787" spans="12:13" x14ac:dyDescent="0.35">
      <c r="L787" s="16">
        <v>502</v>
      </c>
      <c r="M787" s="16" t="s">
        <v>68</v>
      </c>
    </row>
    <row r="788" spans="12:13" x14ac:dyDescent="0.35">
      <c r="L788" s="16">
        <v>503.01</v>
      </c>
      <c r="M788" s="16" t="s">
        <v>68</v>
      </c>
    </row>
    <row r="789" spans="12:13" x14ac:dyDescent="0.35">
      <c r="L789" s="16">
        <v>504.02</v>
      </c>
      <c r="M789" s="16" t="s">
        <v>68</v>
      </c>
    </row>
    <row r="790" spans="12:13" x14ac:dyDescent="0.35">
      <c r="L790" s="16">
        <v>505.01</v>
      </c>
      <c r="M790" s="16" t="s">
        <v>68</v>
      </c>
    </row>
    <row r="791" spans="12:13" x14ac:dyDescent="0.35">
      <c r="L791" s="16">
        <v>505.03</v>
      </c>
      <c r="M791" s="16" t="s">
        <v>68</v>
      </c>
    </row>
    <row r="792" spans="12:13" x14ac:dyDescent="0.35">
      <c r="L792" s="16">
        <v>505.04</v>
      </c>
      <c r="M792" s="16" t="s">
        <v>68</v>
      </c>
    </row>
    <row r="793" spans="12:13" x14ac:dyDescent="0.35">
      <c r="L793" s="16">
        <v>505.05</v>
      </c>
      <c r="M793" s="16" t="s">
        <v>68</v>
      </c>
    </row>
    <row r="794" spans="12:13" x14ac:dyDescent="0.35">
      <c r="L794" s="16">
        <v>506.02</v>
      </c>
      <c r="M794" s="16" t="s">
        <v>68</v>
      </c>
    </row>
    <row r="795" spans="12:13" x14ac:dyDescent="0.35">
      <c r="L795" s="16">
        <v>506.04</v>
      </c>
      <c r="M795" s="16" t="s">
        <v>68</v>
      </c>
    </row>
    <row r="796" spans="12:13" x14ac:dyDescent="0.35">
      <c r="L796" s="16">
        <v>506.05</v>
      </c>
      <c r="M796" s="16" t="s">
        <v>68</v>
      </c>
    </row>
    <row r="797" spans="12:13" x14ac:dyDescent="0.35">
      <c r="L797" s="16">
        <v>507.02</v>
      </c>
      <c r="M797" s="16" t="s">
        <v>68</v>
      </c>
    </row>
    <row r="798" spans="12:13" x14ac:dyDescent="0.35">
      <c r="L798" s="16">
        <v>507.03</v>
      </c>
      <c r="M798" s="16" t="s">
        <v>68</v>
      </c>
    </row>
    <row r="799" spans="12:13" x14ac:dyDescent="0.35">
      <c r="L799" s="16">
        <v>507.05</v>
      </c>
      <c r="M799" s="16" t="s">
        <v>68</v>
      </c>
    </row>
    <row r="800" spans="12:13" x14ac:dyDescent="0.35">
      <c r="L800" s="16">
        <v>508.02</v>
      </c>
      <c r="M800" s="16" t="s">
        <v>68</v>
      </c>
    </row>
    <row r="801" spans="12:13" x14ac:dyDescent="0.35">
      <c r="L801" s="16">
        <v>508.04</v>
      </c>
      <c r="M801" s="16" t="s">
        <v>68</v>
      </c>
    </row>
    <row r="802" spans="12:13" x14ac:dyDescent="0.35">
      <c r="L802" s="16">
        <v>508.08</v>
      </c>
      <c r="M802" s="16" t="s">
        <v>68</v>
      </c>
    </row>
    <row r="803" spans="12:13" x14ac:dyDescent="0.35">
      <c r="L803" s="16">
        <v>509.02</v>
      </c>
      <c r="M803" s="16" t="s">
        <v>68</v>
      </c>
    </row>
    <row r="804" spans="12:13" x14ac:dyDescent="0.35">
      <c r="L804" s="16">
        <v>2103</v>
      </c>
      <c r="M804" s="16" t="s">
        <v>69</v>
      </c>
    </row>
    <row r="805" spans="12:13" x14ac:dyDescent="0.35">
      <c r="L805" s="16">
        <v>2104</v>
      </c>
      <c r="M805" s="16" t="s">
        <v>69</v>
      </c>
    </row>
    <row r="806" spans="12:13" x14ac:dyDescent="0.35">
      <c r="L806" s="16">
        <v>2105</v>
      </c>
      <c r="M806" s="16" t="s">
        <v>69</v>
      </c>
    </row>
    <row r="807" spans="12:13" x14ac:dyDescent="0.35">
      <c r="L807" s="16">
        <v>2107</v>
      </c>
      <c r="M807" s="16" t="s">
        <v>69</v>
      </c>
    </row>
    <row r="808" spans="12:13" x14ac:dyDescent="0.35">
      <c r="L808" s="16">
        <v>2108</v>
      </c>
      <c r="M808" s="16" t="s">
        <v>69</v>
      </c>
    </row>
    <row r="809" spans="12:13" x14ac:dyDescent="0.35">
      <c r="L809" s="16">
        <v>2110</v>
      </c>
      <c r="M809" s="16" t="s">
        <v>69</v>
      </c>
    </row>
    <row r="810" spans="12:13" x14ac:dyDescent="0.35">
      <c r="L810" s="16">
        <v>2501.02</v>
      </c>
      <c r="M810" s="16" t="s">
        <v>70</v>
      </c>
    </row>
    <row r="811" spans="12:13" x14ac:dyDescent="0.35">
      <c r="L811" s="16">
        <v>2502</v>
      </c>
      <c r="M811" s="16" t="s">
        <v>70</v>
      </c>
    </row>
    <row r="812" spans="12:13" x14ac:dyDescent="0.35">
      <c r="L812" s="16">
        <v>301.04000000000002</v>
      </c>
      <c r="M812" s="16" t="s">
        <v>72</v>
      </c>
    </row>
    <row r="813" spans="12:13" x14ac:dyDescent="0.35">
      <c r="L813" s="16">
        <v>301.05</v>
      </c>
      <c r="M813" s="16" t="s">
        <v>72</v>
      </c>
    </row>
    <row r="814" spans="12:13" x14ac:dyDescent="0.35">
      <c r="L814" s="16">
        <v>301.08</v>
      </c>
      <c r="M814" s="16" t="s">
        <v>72</v>
      </c>
    </row>
    <row r="815" spans="12:13" x14ac:dyDescent="0.35">
      <c r="L815" s="16">
        <v>302.02999999999997</v>
      </c>
      <c r="M815" s="16" t="s">
        <v>72</v>
      </c>
    </row>
    <row r="816" spans="12:13" x14ac:dyDescent="0.35">
      <c r="L816" s="16">
        <v>302.07</v>
      </c>
      <c r="M816" s="16" t="s">
        <v>72</v>
      </c>
    </row>
    <row r="817" spans="12:13" x14ac:dyDescent="0.35">
      <c r="L817" s="16">
        <v>302.08</v>
      </c>
      <c r="M817" s="16" t="s">
        <v>72</v>
      </c>
    </row>
    <row r="818" spans="12:13" x14ac:dyDescent="0.35">
      <c r="L818" s="16">
        <v>303.02</v>
      </c>
      <c r="M818" s="16" t="s">
        <v>72</v>
      </c>
    </row>
    <row r="819" spans="12:13" x14ac:dyDescent="0.35">
      <c r="L819" s="16">
        <v>303.05</v>
      </c>
      <c r="M819" s="16" t="s">
        <v>72</v>
      </c>
    </row>
    <row r="820" spans="12:13" x14ac:dyDescent="0.35">
      <c r="L820" s="16">
        <v>303.08</v>
      </c>
      <c r="M820" s="16" t="s">
        <v>72</v>
      </c>
    </row>
    <row r="821" spans="12:13" x14ac:dyDescent="0.35">
      <c r="L821" s="16">
        <v>304.06</v>
      </c>
      <c r="M821" s="16" t="s">
        <v>72</v>
      </c>
    </row>
    <row r="822" spans="12:13" x14ac:dyDescent="0.35">
      <c r="L822" s="16">
        <v>304.08</v>
      </c>
      <c r="M822" s="16" t="s">
        <v>72</v>
      </c>
    </row>
    <row r="823" spans="12:13" x14ac:dyDescent="0.35">
      <c r="L823" s="16">
        <v>304.10000000000002</v>
      </c>
      <c r="M823" s="16" t="s">
        <v>72</v>
      </c>
    </row>
    <row r="824" spans="12:13" x14ac:dyDescent="0.35">
      <c r="L824" s="16">
        <v>307.01</v>
      </c>
      <c r="M824" s="16" t="s">
        <v>72</v>
      </c>
    </row>
    <row r="825" spans="12:13" x14ac:dyDescent="0.35">
      <c r="L825" s="16">
        <v>307.02</v>
      </c>
      <c r="M825" s="16" t="s">
        <v>72</v>
      </c>
    </row>
    <row r="826" spans="12:13" x14ac:dyDescent="0.35">
      <c r="L826" s="16">
        <v>308.04000000000002</v>
      </c>
      <c r="M826" s="16" t="s">
        <v>72</v>
      </c>
    </row>
    <row r="827" spans="12:13" x14ac:dyDescent="0.35">
      <c r="L827" s="16">
        <v>309.02</v>
      </c>
      <c r="M827" s="16" t="s">
        <v>72</v>
      </c>
    </row>
    <row r="828" spans="12:13" x14ac:dyDescent="0.35">
      <c r="L828" s="16">
        <v>309.12</v>
      </c>
      <c r="M828" s="16" t="s">
        <v>72</v>
      </c>
    </row>
    <row r="829" spans="12:13" x14ac:dyDescent="0.35">
      <c r="L829" s="16">
        <v>309.13</v>
      </c>
      <c r="M829" s="16" t="s">
        <v>72</v>
      </c>
    </row>
    <row r="830" spans="12:13" x14ac:dyDescent="0.35">
      <c r="L830" s="16">
        <v>309.14</v>
      </c>
      <c r="M830" s="16" t="s">
        <v>72</v>
      </c>
    </row>
    <row r="831" spans="12:13" x14ac:dyDescent="0.35">
      <c r="L831" s="16">
        <v>310</v>
      </c>
      <c r="M831" s="16" t="s">
        <v>72</v>
      </c>
    </row>
    <row r="832" spans="12:13" x14ac:dyDescent="0.35">
      <c r="L832" s="16">
        <v>311.02</v>
      </c>
      <c r="M832" s="16" t="s">
        <v>72</v>
      </c>
    </row>
    <row r="833" spans="12:13" x14ac:dyDescent="0.35">
      <c r="L833" s="16">
        <v>311.02999999999997</v>
      </c>
      <c r="M833" s="16" t="s">
        <v>72</v>
      </c>
    </row>
    <row r="834" spans="12:13" x14ac:dyDescent="0.35">
      <c r="L834" s="16">
        <v>312.02</v>
      </c>
      <c r="M834" s="16" t="s">
        <v>72</v>
      </c>
    </row>
    <row r="835" spans="12:13" x14ac:dyDescent="0.35">
      <c r="L835" s="16">
        <v>313.01</v>
      </c>
      <c r="M835" s="16" t="s">
        <v>72</v>
      </c>
    </row>
    <row r="836" spans="12:13" x14ac:dyDescent="0.35">
      <c r="L836" s="16">
        <v>313.05</v>
      </c>
      <c r="M836" s="16" t="s">
        <v>72</v>
      </c>
    </row>
    <row r="837" spans="12:13" x14ac:dyDescent="0.35">
      <c r="L837" s="16">
        <v>313.06</v>
      </c>
      <c r="M837" s="16" t="s">
        <v>72</v>
      </c>
    </row>
    <row r="838" spans="12:13" x14ac:dyDescent="0.35">
      <c r="L838" s="16">
        <v>313.07</v>
      </c>
      <c r="M838" s="16" t="s">
        <v>72</v>
      </c>
    </row>
    <row r="839" spans="12:13" x14ac:dyDescent="0.35">
      <c r="L839" s="16">
        <v>313.08</v>
      </c>
      <c r="M839" s="16" t="s">
        <v>72</v>
      </c>
    </row>
    <row r="840" spans="12:13" x14ac:dyDescent="0.35">
      <c r="L840" s="16">
        <v>313.08999999999997</v>
      </c>
      <c r="M840" s="16" t="s">
        <v>72</v>
      </c>
    </row>
    <row r="841" spans="12:13" x14ac:dyDescent="0.35">
      <c r="L841" s="16">
        <v>313.10000000000002</v>
      </c>
      <c r="M841" s="16" t="s">
        <v>72</v>
      </c>
    </row>
    <row r="842" spans="12:13" x14ac:dyDescent="0.35">
      <c r="L842" s="16">
        <v>313.11</v>
      </c>
      <c r="M842" s="16" t="s">
        <v>72</v>
      </c>
    </row>
    <row r="843" spans="12:13" x14ac:dyDescent="0.35">
      <c r="L843" s="16">
        <v>8</v>
      </c>
      <c r="M843" s="16" t="s">
        <v>73</v>
      </c>
    </row>
    <row r="844" spans="12:13" x14ac:dyDescent="0.35">
      <c r="L844" s="16">
        <v>9</v>
      </c>
      <c r="M844" s="16" t="s">
        <v>73</v>
      </c>
    </row>
    <row r="845" spans="12:13" x14ac:dyDescent="0.35">
      <c r="L845" s="16">
        <v>10</v>
      </c>
      <c r="M845" s="16" t="s">
        <v>73</v>
      </c>
    </row>
    <row r="846" spans="12:13" x14ac:dyDescent="0.35">
      <c r="L846" s="16">
        <v>12.02</v>
      </c>
      <c r="M846" s="16" t="s">
        <v>73</v>
      </c>
    </row>
    <row r="847" spans="12:13" x14ac:dyDescent="0.35">
      <c r="L847" s="16">
        <v>14.02</v>
      </c>
      <c r="M847" s="16" t="s">
        <v>73</v>
      </c>
    </row>
    <row r="848" spans="12:13" x14ac:dyDescent="0.35">
      <c r="L848" s="16">
        <v>15.01</v>
      </c>
      <c r="M848" s="16" t="s">
        <v>73</v>
      </c>
    </row>
    <row r="849" spans="12:13" x14ac:dyDescent="0.35">
      <c r="L849" s="16">
        <v>16.010000000000002</v>
      </c>
      <c r="M849" s="16" t="s">
        <v>73</v>
      </c>
    </row>
    <row r="850" spans="12:13" x14ac:dyDescent="0.35">
      <c r="L850" s="16">
        <v>16.02</v>
      </c>
      <c r="M850" s="16" t="s">
        <v>73</v>
      </c>
    </row>
    <row r="851" spans="12:13" x14ac:dyDescent="0.35">
      <c r="L851" s="16">
        <v>17.010000000000002</v>
      </c>
      <c r="M851" s="16" t="s">
        <v>73</v>
      </c>
    </row>
    <row r="852" spans="12:13" x14ac:dyDescent="0.35">
      <c r="L852" s="16">
        <v>17.03</v>
      </c>
      <c r="M852" s="16" t="s">
        <v>73</v>
      </c>
    </row>
    <row r="853" spans="12:13" x14ac:dyDescent="0.35">
      <c r="L853" s="16">
        <v>17.05</v>
      </c>
      <c r="M853" s="16" t="s">
        <v>73</v>
      </c>
    </row>
    <row r="854" spans="12:13" x14ac:dyDescent="0.35">
      <c r="L854" s="16">
        <v>17.059999999999999</v>
      </c>
      <c r="M854" s="16" t="s">
        <v>73</v>
      </c>
    </row>
    <row r="855" spans="12:13" x14ac:dyDescent="0.35">
      <c r="L855" s="16">
        <v>18.010000000000002</v>
      </c>
      <c r="M855" s="16" t="s">
        <v>73</v>
      </c>
    </row>
    <row r="856" spans="12:13" x14ac:dyDescent="0.35">
      <c r="L856" s="16">
        <v>18.02</v>
      </c>
      <c r="M856" s="16" t="s">
        <v>73</v>
      </c>
    </row>
    <row r="857" spans="12:13" x14ac:dyDescent="0.35">
      <c r="L857" s="16">
        <v>19.03</v>
      </c>
      <c r="M857" s="16" t="s">
        <v>73</v>
      </c>
    </row>
    <row r="858" spans="12:13" x14ac:dyDescent="0.35">
      <c r="L858" s="16">
        <v>19.059999999999999</v>
      </c>
      <c r="M858" s="16" t="s">
        <v>73</v>
      </c>
    </row>
    <row r="859" spans="12:13" x14ac:dyDescent="0.35">
      <c r="L859" s="16">
        <v>19.07</v>
      </c>
      <c r="M859" s="16" t="s">
        <v>73</v>
      </c>
    </row>
    <row r="860" spans="12:13" x14ac:dyDescent="0.35">
      <c r="L860" s="16">
        <v>19.079999999999998</v>
      </c>
      <c r="M860" s="16" t="s">
        <v>73</v>
      </c>
    </row>
    <row r="861" spans="12:13" x14ac:dyDescent="0.35">
      <c r="L861" s="16">
        <v>19.11</v>
      </c>
      <c r="M861" s="16" t="s">
        <v>73</v>
      </c>
    </row>
    <row r="862" spans="12:13" x14ac:dyDescent="0.35">
      <c r="L862" s="16">
        <v>19.12</v>
      </c>
      <c r="M862" s="16" t="s">
        <v>73</v>
      </c>
    </row>
    <row r="863" spans="12:13" x14ac:dyDescent="0.35">
      <c r="L863" s="16">
        <v>19.149999999999999</v>
      </c>
      <c r="M863" s="16" t="s">
        <v>73</v>
      </c>
    </row>
    <row r="864" spans="12:13" x14ac:dyDescent="0.35">
      <c r="L864" s="16">
        <v>101.02</v>
      </c>
      <c r="M864" s="16" t="s">
        <v>73</v>
      </c>
    </row>
    <row r="865" spans="12:13" x14ac:dyDescent="0.35">
      <c r="L865" s="16">
        <v>101.04</v>
      </c>
      <c r="M865" s="16" t="s">
        <v>73</v>
      </c>
    </row>
    <row r="866" spans="12:13" x14ac:dyDescent="0.35">
      <c r="L866" s="16">
        <v>101.05</v>
      </c>
      <c r="M866" s="16" t="s">
        <v>73</v>
      </c>
    </row>
    <row r="867" spans="12:13" x14ac:dyDescent="0.35">
      <c r="L867" s="16">
        <v>103.04</v>
      </c>
      <c r="M867" s="16" t="s">
        <v>73</v>
      </c>
    </row>
    <row r="868" spans="12:13" x14ac:dyDescent="0.35">
      <c r="L868" s="16">
        <v>103.05</v>
      </c>
      <c r="M868" s="16" t="s">
        <v>73</v>
      </c>
    </row>
    <row r="869" spans="12:13" x14ac:dyDescent="0.35">
      <c r="L869" s="16">
        <v>104.06</v>
      </c>
      <c r="M869" s="16" t="s">
        <v>73</v>
      </c>
    </row>
    <row r="870" spans="12:13" x14ac:dyDescent="0.35">
      <c r="L870" s="16">
        <v>104.07</v>
      </c>
      <c r="M870" s="16" t="s">
        <v>73</v>
      </c>
    </row>
    <row r="871" spans="12:13" x14ac:dyDescent="0.35">
      <c r="L871" s="16">
        <v>104.09</v>
      </c>
      <c r="M871" s="16" t="s">
        <v>73</v>
      </c>
    </row>
    <row r="872" spans="12:13" x14ac:dyDescent="0.35">
      <c r="L872" s="16">
        <v>104.1</v>
      </c>
      <c r="M872" s="16" t="s">
        <v>73</v>
      </c>
    </row>
    <row r="873" spans="12:13" x14ac:dyDescent="0.35">
      <c r="L873" s="16">
        <v>104.11</v>
      </c>
      <c r="M873" s="16" t="s">
        <v>73</v>
      </c>
    </row>
    <row r="874" spans="12:13" x14ac:dyDescent="0.35">
      <c r="L874" s="16">
        <v>104.12</v>
      </c>
      <c r="M874" s="16" t="s">
        <v>73</v>
      </c>
    </row>
    <row r="875" spans="12:13" x14ac:dyDescent="0.35">
      <c r="L875" s="16">
        <v>105.01</v>
      </c>
      <c r="M875" s="16" t="s">
        <v>73</v>
      </c>
    </row>
    <row r="876" spans="12:13" x14ac:dyDescent="0.35">
      <c r="L876" s="16">
        <v>106.01</v>
      </c>
      <c r="M876" s="16" t="s">
        <v>73</v>
      </c>
    </row>
    <row r="877" spans="12:13" x14ac:dyDescent="0.35">
      <c r="L877" s="16">
        <v>107.01</v>
      </c>
      <c r="M877" s="16" t="s">
        <v>73</v>
      </c>
    </row>
    <row r="878" spans="12:13" x14ac:dyDescent="0.35">
      <c r="L878" s="16">
        <v>108.03</v>
      </c>
      <c r="M878" s="16" t="s">
        <v>73</v>
      </c>
    </row>
    <row r="879" spans="12:13" x14ac:dyDescent="0.35">
      <c r="L879" s="16">
        <v>201.01</v>
      </c>
      <c r="M879" s="16" t="s">
        <v>73</v>
      </c>
    </row>
    <row r="880" spans="12:13" x14ac:dyDescent="0.35">
      <c r="L880" s="16">
        <v>202.02</v>
      </c>
      <c r="M880" s="16" t="s">
        <v>73</v>
      </c>
    </row>
    <row r="881" spans="12:13" x14ac:dyDescent="0.35">
      <c r="L881" s="16">
        <v>204</v>
      </c>
      <c r="M881" s="16" t="s">
        <v>73</v>
      </c>
    </row>
    <row r="882" spans="12:13" x14ac:dyDescent="0.35">
      <c r="L882" s="16">
        <v>207</v>
      </c>
      <c r="M882" s="16" t="s">
        <v>73</v>
      </c>
    </row>
    <row r="883" spans="12:13" x14ac:dyDescent="0.35">
      <c r="L883" s="16">
        <v>301</v>
      </c>
      <c r="M883" s="16" t="s">
        <v>73</v>
      </c>
    </row>
    <row r="884" spans="12:13" x14ac:dyDescent="0.35">
      <c r="L884" s="16">
        <v>302.01</v>
      </c>
      <c r="M884" s="16" t="s">
        <v>73</v>
      </c>
    </row>
    <row r="885" spans="12:13" x14ac:dyDescent="0.35">
      <c r="L885" s="16">
        <v>302.02999999999997</v>
      </c>
      <c r="M885" s="16" t="s">
        <v>73</v>
      </c>
    </row>
    <row r="886" spans="12:13" x14ac:dyDescent="0.35">
      <c r="L886" s="16">
        <v>303</v>
      </c>
      <c r="M886" s="16" t="s">
        <v>73</v>
      </c>
    </row>
    <row r="887" spans="12:13" x14ac:dyDescent="0.35">
      <c r="L887" s="16">
        <v>401.08</v>
      </c>
      <c r="M887" s="16" t="s">
        <v>73</v>
      </c>
    </row>
    <row r="888" spans="12:13" x14ac:dyDescent="0.35">
      <c r="L888" s="16">
        <v>401.1</v>
      </c>
      <c r="M888" s="16" t="s">
        <v>73</v>
      </c>
    </row>
    <row r="889" spans="12:13" x14ac:dyDescent="0.35">
      <c r="L889" s="16">
        <v>401.11</v>
      </c>
      <c r="M889" s="16" t="s">
        <v>73</v>
      </c>
    </row>
    <row r="890" spans="12:13" x14ac:dyDescent="0.35">
      <c r="L890" s="16">
        <v>401.12</v>
      </c>
      <c r="M890" s="16" t="s">
        <v>73</v>
      </c>
    </row>
    <row r="891" spans="12:13" x14ac:dyDescent="0.35">
      <c r="L891" s="16">
        <v>401.13</v>
      </c>
      <c r="M891" s="16" t="s">
        <v>73</v>
      </c>
    </row>
    <row r="892" spans="12:13" x14ac:dyDescent="0.35">
      <c r="L892" s="16">
        <v>401.14</v>
      </c>
      <c r="M892" s="16" t="s">
        <v>73</v>
      </c>
    </row>
    <row r="893" spans="12:13" x14ac:dyDescent="0.35">
      <c r="L893" s="16">
        <v>401.15</v>
      </c>
      <c r="M893" s="16" t="s">
        <v>73</v>
      </c>
    </row>
    <row r="894" spans="12:13" x14ac:dyDescent="0.35">
      <c r="L894" s="16">
        <v>401.16</v>
      </c>
      <c r="M894" s="16" t="s">
        <v>73</v>
      </c>
    </row>
    <row r="895" spans="12:13" x14ac:dyDescent="0.35">
      <c r="L895" s="16">
        <v>401.17</v>
      </c>
      <c r="M895" s="16" t="s">
        <v>73</v>
      </c>
    </row>
    <row r="896" spans="12:13" x14ac:dyDescent="0.35">
      <c r="L896" s="16">
        <v>401.18</v>
      </c>
      <c r="M896" s="16" t="s">
        <v>73</v>
      </c>
    </row>
    <row r="897" spans="12:13" x14ac:dyDescent="0.35">
      <c r="L897" s="16">
        <v>401.19</v>
      </c>
      <c r="M897" s="16" t="s">
        <v>73</v>
      </c>
    </row>
    <row r="898" spans="12:13" x14ac:dyDescent="0.35">
      <c r="L898" s="16">
        <v>401.2</v>
      </c>
      <c r="M898" s="16" t="s">
        <v>73</v>
      </c>
    </row>
    <row r="899" spans="12:13" x14ac:dyDescent="0.35">
      <c r="L899" s="16">
        <v>401.23</v>
      </c>
      <c r="M899" s="16" t="s">
        <v>73</v>
      </c>
    </row>
    <row r="900" spans="12:13" x14ac:dyDescent="0.35">
      <c r="L900" s="16">
        <v>401.25</v>
      </c>
      <c r="M900" s="16" t="s">
        <v>73</v>
      </c>
    </row>
    <row r="901" spans="12:13" x14ac:dyDescent="0.35">
      <c r="L901" s="16">
        <v>402.06</v>
      </c>
      <c r="M901" s="16" t="s">
        <v>73</v>
      </c>
    </row>
    <row r="902" spans="12:13" x14ac:dyDescent="0.35">
      <c r="L902" s="16">
        <v>402.07</v>
      </c>
      <c r="M902" s="16" t="s">
        <v>73</v>
      </c>
    </row>
    <row r="903" spans="12:13" x14ac:dyDescent="0.35">
      <c r="L903" s="16">
        <v>403.1</v>
      </c>
      <c r="M903" s="16" t="s">
        <v>73</v>
      </c>
    </row>
    <row r="904" spans="12:13" x14ac:dyDescent="0.35">
      <c r="L904" s="16">
        <v>501.03</v>
      </c>
      <c r="M904" s="16" t="s">
        <v>73</v>
      </c>
    </row>
    <row r="905" spans="12:13" x14ac:dyDescent="0.35">
      <c r="L905" s="16">
        <v>501.05</v>
      </c>
      <c r="M905" s="16" t="s">
        <v>73</v>
      </c>
    </row>
    <row r="906" spans="12:13" x14ac:dyDescent="0.35">
      <c r="L906" s="16">
        <v>501.06</v>
      </c>
      <c r="M906" s="16" t="s">
        <v>73</v>
      </c>
    </row>
    <row r="907" spans="12:13" x14ac:dyDescent="0.35">
      <c r="L907" s="16">
        <v>502.03</v>
      </c>
      <c r="M907" s="16" t="s">
        <v>73</v>
      </c>
    </row>
    <row r="908" spans="12:13" x14ac:dyDescent="0.35">
      <c r="L908" s="16">
        <v>502.04</v>
      </c>
      <c r="M908" s="16" t="s">
        <v>73</v>
      </c>
    </row>
    <row r="909" spans="12:13" x14ac:dyDescent="0.35">
      <c r="L909" s="16">
        <v>502.06</v>
      </c>
      <c r="M909" s="16" t="s">
        <v>73</v>
      </c>
    </row>
    <row r="910" spans="12:13" x14ac:dyDescent="0.35">
      <c r="L910" s="16">
        <v>502.07</v>
      </c>
      <c r="M910" s="16" t="s">
        <v>73</v>
      </c>
    </row>
    <row r="911" spans="12:13" x14ac:dyDescent="0.35">
      <c r="L911" s="16">
        <v>502.08</v>
      </c>
      <c r="M911" s="16" t="s">
        <v>73</v>
      </c>
    </row>
    <row r="912" spans="12:13" x14ac:dyDescent="0.35">
      <c r="L912" s="16">
        <v>502.09</v>
      </c>
      <c r="M912" s="16" t="s">
        <v>73</v>
      </c>
    </row>
    <row r="913" spans="12:13" x14ac:dyDescent="0.35">
      <c r="L913" s="16">
        <v>503.05</v>
      </c>
      <c r="M913" s="16" t="s">
        <v>73</v>
      </c>
    </row>
    <row r="914" spans="12:13" x14ac:dyDescent="0.35">
      <c r="L914" s="16">
        <v>503.06</v>
      </c>
      <c r="M914" s="16" t="s">
        <v>73</v>
      </c>
    </row>
    <row r="915" spans="12:13" x14ac:dyDescent="0.35">
      <c r="L915" s="16">
        <v>503.07</v>
      </c>
      <c r="M915" s="16" t="s">
        <v>73</v>
      </c>
    </row>
    <row r="916" spans="12:13" x14ac:dyDescent="0.35">
      <c r="L916" s="16">
        <v>503.08</v>
      </c>
      <c r="M916" s="16" t="s">
        <v>73</v>
      </c>
    </row>
    <row r="917" spans="12:13" x14ac:dyDescent="0.35">
      <c r="L917" s="16">
        <v>503.1</v>
      </c>
      <c r="M917" s="16" t="s">
        <v>73</v>
      </c>
    </row>
    <row r="918" spans="12:13" x14ac:dyDescent="0.35">
      <c r="L918" s="16">
        <v>503.11</v>
      </c>
      <c r="M918" s="16" t="s">
        <v>73</v>
      </c>
    </row>
    <row r="919" spans="12:13" x14ac:dyDescent="0.35">
      <c r="L919" s="16">
        <v>503.13</v>
      </c>
      <c r="M919" s="16" t="s">
        <v>73</v>
      </c>
    </row>
    <row r="920" spans="12:13" x14ac:dyDescent="0.35">
      <c r="L920" s="16">
        <v>503.14</v>
      </c>
      <c r="M920" s="16" t="s">
        <v>73</v>
      </c>
    </row>
    <row r="921" spans="12:13" x14ac:dyDescent="0.35">
      <c r="L921" s="16">
        <v>504</v>
      </c>
      <c r="M921" s="16" t="s">
        <v>73</v>
      </c>
    </row>
    <row r="922" spans="12:13" x14ac:dyDescent="0.35">
      <c r="L922" s="16">
        <v>505</v>
      </c>
      <c r="M922" s="16" t="s">
        <v>73</v>
      </c>
    </row>
    <row r="923" spans="12:13" x14ac:dyDescent="0.35">
      <c r="L923" s="16">
        <v>506.01</v>
      </c>
      <c r="M923" s="16" t="s">
        <v>73</v>
      </c>
    </row>
    <row r="924" spans="12:13" x14ac:dyDescent="0.35">
      <c r="L924" s="16">
        <v>506.02</v>
      </c>
      <c r="M924" s="16" t="s">
        <v>73</v>
      </c>
    </row>
    <row r="925" spans="12:13" x14ac:dyDescent="0.35">
      <c r="L925" s="16">
        <v>601.02</v>
      </c>
      <c r="M925" s="16" t="s">
        <v>73</v>
      </c>
    </row>
    <row r="926" spans="12:13" x14ac:dyDescent="0.35">
      <c r="L926" s="16">
        <v>602.01</v>
      </c>
      <c r="M926" s="16" t="s">
        <v>73</v>
      </c>
    </row>
    <row r="927" spans="12:13" x14ac:dyDescent="0.35">
      <c r="L927" s="16">
        <v>602.02</v>
      </c>
      <c r="M927" s="16" t="s">
        <v>73</v>
      </c>
    </row>
    <row r="928" spans="12:13" x14ac:dyDescent="0.35">
      <c r="L928" s="16">
        <v>602.03</v>
      </c>
      <c r="M928" s="16" t="s">
        <v>73</v>
      </c>
    </row>
    <row r="929" spans="12:13" x14ac:dyDescent="0.35">
      <c r="L929" s="16">
        <v>603</v>
      </c>
      <c r="M929" s="16" t="s">
        <v>73</v>
      </c>
    </row>
    <row r="930" spans="12:13" x14ac:dyDescent="0.35">
      <c r="L930" s="16">
        <v>701.01</v>
      </c>
      <c r="M930" s="16" t="s">
        <v>73</v>
      </c>
    </row>
    <row r="931" spans="12:13" x14ac:dyDescent="0.35">
      <c r="L931" s="16">
        <v>701.02</v>
      </c>
      <c r="M931" s="16" t="s">
        <v>73</v>
      </c>
    </row>
    <row r="932" spans="12:13" x14ac:dyDescent="0.35">
      <c r="L932" s="16">
        <v>702</v>
      </c>
      <c r="M932" s="16" t="s">
        <v>73</v>
      </c>
    </row>
    <row r="933" spans="12:13" x14ac:dyDescent="0.35">
      <c r="L933" s="16">
        <v>802.02</v>
      </c>
      <c r="M933" s="16" t="s">
        <v>73</v>
      </c>
    </row>
    <row r="934" spans="12:13" x14ac:dyDescent="0.35">
      <c r="L934" s="16">
        <v>802.03</v>
      </c>
      <c r="M934" s="16" t="s">
        <v>73</v>
      </c>
    </row>
    <row r="935" spans="12:13" x14ac:dyDescent="0.35">
      <c r="L935" s="16">
        <v>802.04</v>
      </c>
      <c r="M935" s="16" t="s">
        <v>73</v>
      </c>
    </row>
    <row r="936" spans="12:13" x14ac:dyDescent="0.35">
      <c r="L936" s="16">
        <v>803</v>
      </c>
      <c r="M936" s="16" t="s">
        <v>73</v>
      </c>
    </row>
    <row r="937" spans="12:13" x14ac:dyDescent="0.35">
      <c r="L937" s="16">
        <v>901</v>
      </c>
      <c r="M937" s="16" t="s">
        <v>73</v>
      </c>
    </row>
    <row r="938" spans="12:13" x14ac:dyDescent="0.35">
      <c r="L938" s="16">
        <v>2</v>
      </c>
      <c r="M938" s="16" t="s">
        <v>74</v>
      </c>
    </row>
    <row r="939" spans="12:13" x14ac:dyDescent="0.35">
      <c r="L939" s="16">
        <v>3.01</v>
      </c>
      <c r="M939" s="16" t="s">
        <v>74</v>
      </c>
    </row>
    <row r="940" spans="12:13" x14ac:dyDescent="0.35">
      <c r="L940" s="16">
        <v>3.02</v>
      </c>
      <c r="M940" s="16" t="s">
        <v>74</v>
      </c>
    </row>
    <row r="941" spans="12:13" x14ac:dyDescent="0.35">
      <c r="L941" s="16">
        <v>7</v>
      </c>
      <c r="M941" s="16" t="s">
        <v>74</v>
      </c>
    </row>
    <row r="942" spans="12:13" x14ac:dyDescent="0.35">
      <c r="L942" s="16">
        <v>8</v>
      </c>
      <c r="M942" s="16" t="s">
        <v>74</v>
      </c>
    </row>
    <row r="943" spans="12:13" x14ac:dyDescent="0.35">
      <c r="L943" s="16">
        <v>9.01</v>
      </c>
      <c r="M943" s="16" t="s">
        <v>74</v>
      </c>
    </row>
    <row r="944" spans="12:13" x14ac:dyDescent="0.35">
      <c r="L944" s="16">
        <v>9.0299999999999994</v>
      </c>
      <c r="M944" s="16" t="s">
        <v>74</v>
      </c>
    </row>
    <row r="945" spans="12:13" x14ac:dyDescent="0.35">
      <c r="L945" s="16">
        <v>9.0399999999999991</v>
      </c>
      <c r="M945" s="16" t="s">
        <v>74</v>
      </c>
    </row>
    <row r="946" spans="12:13" x14ac:dyDescent="0.35">
      <c r="L946" s="16">
        <v>9.0500000000000007</v>
      </c>
      <c r="M946" s="16" t="s">
        <v>74</v>
      </c>
    </row>
    <row r="947" spans="12:13" x14ac:dyDescent="0.35">
      <c r="L947" s="16">
        <v>15</v>
      </c>
      <c r="M947" s="16" t="s">
        <v>74</v>
      </c>
    </row>
    <row r="948" spans="12:13" x14ac:dyDescent="0.35">
      <c r="L948" s="16">
        <v>16.02</v>
      </c>
      <c r="M948" s="16" t="s">
        <v>74</v>
      </c>
    </row>
    <row r="949" spans="12:13" x14ac:dyDescent="0.35">
      <c r="L949" s="16">
        <v>17</v>
      </c>
      <c r="M949" s="16" t="s">
        <v>74</v>
      </c>
    </row>
    <row r="950" spans="12:13" x14ac:dyDescent="0.35">
      <c r="L950" s="16">
        <v>21.01</v>
      </c>
      <c r="M950" s="16" t="s">
        <v>74</v>
      </c>
    </row>
    <row r="951" spans="12:13" x14ac:dyDescent="0.35">
      <c r="L951" s="16">
        <v>22.05</v>
      </c>
      <c r="M951" s="16" t="s">
        <v>74</v>
      </c>
    </row>
    <row r="952" spans="12:13" x14ac:dyDescent="0.35">
      <c r="L952" s="16">
        <v>22.06</v>
      </c>
      <c r="M952" s="16" t="s">
        <v>74</v>
      </c>
    </row>
    <row r="953" spans="12:13" x14ac:dyDescent="0.35">
      <c r="L953" s="16">
        <v>22.08</v>
      </c>
      <c r="M953" s="16" t="s">
        <v>74</v>
      </c>
    </row>
    <row r="954" spans="12:13" x14ac:dyDescent="0.35">
      <c r="L954" s="16">
        <v>23.02</v>
      </c>
      <c r="M954" s="16" t="s">
        <v>74</v>
      </c>
    </row>
    <row r="955" spans="12:13" x14ac:dyDescent="0.35">
      <c r="L955" s="16">
        <v>23.03</v>
      </c>
      <c r="M955" s="16" t="s">
        <v>74</v>
      </c>
    </row>
    <row r="956" spans="12:13" x14ac:dyDescent="0.35">
      <c r="L956" s="16">
        <v>24.03</v>
      </c>
      <c r="M956" s="16" t="s">
        <v>74</v>
      </c>
    </row>
    <row r="957" spans="12:13" x14ac:dyDescent="0.35">
      <c r="L957" s="16">
        <v>24.08</v>
      </c>
      <c r="M957" s="16" t="s">
        <v>74</v>
      </c>
    </row>
    <row r="958" spans="12:13" x14ac:dyDescent="0.35">
      <c r="L958" s="16">
        <v>24.1</v>
      </c>
      <c r="M958" s="16" t="s">
        <v>74</v>
      </c>
    </row>
    <row r="959" spans="12:13" x14ac:dyDescent="0.35">
      <c r="L959" s="16">
        <v>24.12</v>
      </c>
      <c r="M959" s="16" t="s">
        <v>74</v>
      </c>
    </row>
    <row r="960" spans="12:13" x14ac:dyDescent="0.35">
      <c r="L960" s="16">
        <v>24.13</v>
      </c>
      <c r="M960" s="16" t="s">
        <v>74</v>
      </c>
    </row>
    <row r="961" spans="12:13" x14ac:dyDescent="0.35">
      <c r="L961" s="16">
        <v>24.14</v>
      </c>
      <c r="M961" s="16" t="s">
        <v>74</v>
      </c>
    </row>
    <row r="962" spans="12:13" x14ac:dyDescent="0.35">
      <c r="L962" s="16">
        <v>24.15</v>
      </c>
      <c r="M962" s="16" t="s">
        <v>74</v>
      </c>
    </row>
    <row r="963" spans="12:13" x14ac:dyDescent="0.35">
      <c r="L963" s="16">
        <v>24.16</v>
      </c>
      <c r="M963" s="16" t="s">
        <v>74</v>
      </c>
    </row>
    <row r="964" spans="12:13" x14ac:dyDescent="0.35">
      <c r="L964" s="16">
        <v>24.17</v>
      </c>
      <c r="M964" s="16" t="s">
        <v>74</v>
      </c>
    </row>
    <row r="965" spans="12:13" x14ac:dyDescent="0.35">
      <c r="L965" s="16">
        <v>25.05</v>
      </c>
      <c r="M965" s="16" t="s">
        <v>74</v>
      </c>
    </row>
    <row r="966" spans="12:13" x14ac:dyDescent="0.35">
      <c r="L966" s="16">
        <v>25.07</v>
      </c>
      <c r="M966" s="16" t="s">
        <v>74</v>
      </c>
    </row>
    <row r="967" spans="12:13" x14ac:dyDescent="0.35">
      <c r="L967" s="16">
        <v>25.08</v>
      </c>
      <c r="M967" s="16" t="s">
        <v>74</v>
      </c>
    </row>
    <row r="968" spans="12:13" x14ac:dyDescent="0.35">
      <c r="L968" s="16">
        <v>25.09</v>
      </c>
      <c r="M968" s="16" t="s">
        <v>74</v>
      </c>
    </row>
    <row r="969" spans="12:13" x14ac:dyDescent="0.35">
      <c r="L969" s="16">
        <v>25.1</v>
      </c>
      <c r="M969" s="16" t="s">
        <v>74</v>
      </c>
    </row>
    <row r="970" spans="12:13" x14ac:dyDescent="0.35">
      <c r="L970" s="16">
        <v>25.11</v>
      </c>
      <c r="M970" s="16" t="s">
        <v>74</v>
      </c>
    </row>
    <row r="971" spans="12:13" x14ac:dyDescent="0.35">
      <c r="L971" s="16">
        <v>25.12</v>
      </c>
      <c r="M971" s="16" t="s">
        <v>74</v>
      </c>
    </row>
    <row r="972" spans="12:13" x14ac:dyDescent="0.35">
      <c r="L972" s="16">
        <v>25.13</v>
      </c>
      <c r="M972" s="16" t="s">
        <v>74</v>
      </c>
    </row>
    <row r="973" spans="12:13" x14ac:dyDescent="0.35">
      <c r="L973" s="16">
        <v>26.05</v>
      </c>
      <c r="M973" s="16" t="s">
        <v>74</v>
      </c>
    </row>
    <row r="974" spans="12:13" x14ac:dyDescent="0.35">
      <c r="L974" s="16">
        <v>26.06</v>
      </c>
      <c r="M974" s="16" t="s">
        <v>74</v>
      </c>
    </row>
    <row r="975" spans="12:13" x14ac:dyDescent="0.35">
      <c r="L975" s="16">
        <v>27.02</v>
      </c>
      <c r="M975" s="16" t="s">
        <v>74</v>
      </c>
    </row>
    <row r="976" spans="12:13" x14ac:dyDescent="0.35">
      <c r="L976" s="16">
        <v>9701.01</v>
      </c>
      <c r="M976" s="16" t="s">
        <v>75</v>
      </c>
    </row>
    <row r="977" spans="12:13" x14ac:dyDescent="0.35">
      <c r="L977" s="16">
        <v>9703.01</v>
      </c>
      <c r="M977" s="16" t="s">
        <v>75</v>
      </c>
    </row>
    <row r="978" spans="12:13" x14ac:dyDescent="0.35">
      <c r="L978" s="16">
        <v>9704</v>
      </c>
      <c r="M978" s="16" t="s">
        <v>75</v>
      </c>
    </row>
    <row r="979" spans="12:13" x14ac:dyDescent="0.35">
      <c r="L979" s="16">
        <v>9705</v>
      </c>
      <c r="M979" s="16" t="s">
        <v>75</v>
      </c>
    </row>
    <row r="980" spans="12:13" x14ac:dyDescent="0.35">
      <c r="L980" s="16">
        <v>9706</v>
      </c>
      <c r="M980" s="16" t="s">
        <v>75</v>
      </c>
    </row>
    <row r="981" spans="12:13" x14ac:dyDescent="0.35">
      <c r="L981" s="16">
        <v>9501</v>
      </c>
      <c r="M981" s="16" t="s">
        <v>76</v>
      </c>
    </row>
    <row r="982" spans="12:13" x14ac:dyDescent="0.35">
      <c r="L982" s="16">
        <v>1101</v>
      </c>
      <c r="M982" s="16" t="s">
        <v>77</v>
      </c>
    </row>
    <row r="983" spans="12:13" x14ac:dyDescent="0.35">
      <c r="L983" s="16">
        <v>1103.01</v>
      </c>
      <c r="M983" s="16" t="s">
        <v>77</v>
      </c>
    </row>
    <row r="984" spans="12:13" x14ac:dyDescent="0.35">
      <c r="L984" s="16">
        <v>1104</v>
      </c>
      <c r="M984" s="16" t="s">
        <v>77</v>
      </c>
    </row>
    <row r="985" spans="12:13" x14ac:dyDescent="0.35">
      <c r="L985" s="16">
        <v>1.01</v>
      </c>
      <c r="M985" s="16" t="s">
        <v>78</v>
      </c>
    </row>
    <row r="986" spans="12:13" x14ac:dyDescent="0.35">
      <c r="L986" s="16">
        <v>4.03</v>
      </c>
      <c r="M986" s="16" t="s">
        <v>78</v>
      </c>
    </row>
    <row r="987" spans="12:13" x14ac:dyDescent="0.35">
      <c r="L987" s="16">
        <v>4.05</v>
      </c>
      <c r="M987" s="16" t="s">
        <v>78</v>
      </c>
    </row>
    <row r="988" spans="12:13" x14ac:dyDescent="0.35">
      <c r="L988" s="16">
        <v>4.07</v>
      </c>
      <c r="M988" s="16" t="s">
        <v>78</v>
      </c>
    </row>
    <row r="989" spans="12:13" x14ac:dyDescent="0.35">
      <c r="L989" s="16">
        <v>5.01</v>
      </c>
      <c r="M989" s="16" t="s">
        <v>78</v>
      </c>
    </row>
    <row r="990" spans="12:13" x14ac:dyDescent="0.35">
      <c r="L990" s="16">
        <v>5.03</v>
      </c>
      <c r="M990" s="16" t="s">
        <v>78</v>
      </c>
    </row>
    <row r="991" spans="12:13" x14ac:dyDescent="0.35">
      <c r="L991" s="16">
        <v>8.0399999999999991</v>
      </c>
      <c r="M991" s="16" t="s">
        <v>78</v>
      </c>
    </row>
    <row r="992" spans="12:13" x14ac:dyDescent="0.35">
      <c r="L992" s="16">
        <v>8.0500000000000007</v>
      </c>
      <c r="M992" s="16" t="s">
        <v>78</v>
      </c>
    </row>
    <row r="993" spans="12:13" x14ac:dyDescent="0.35">
      <c r="L993" s="16">
        <v>8.07</v>
      </c>
      <c r="M993" s="16" t="s">
        <v>78</v>
      </c>
    </row>
    <row r="994" spans="12:13" x14ac:dyDescent="0.35">
      <c r="L994" s="16">
        <v>8.08</v>
      </c>
      <c r="M994" s="16" t="s">
        <v>78</v>
      </c>
    </row>
    <row r="995" spans="12:13" x14ac:dyDescent="0.35">
      <c r="L995" s="16">
        <v>8.09</v>
      </c>
      <c r="M995" s="16" t="s">
        <v>78</v>
      </c>
    </row>
    <row r="996" spans="12:13" x14ac:dyDescent="0.35">
      <c r="L996" s="16">
        <v>8.1</v>
      </c>
      <c r="M996" s="16" t="s">
        <v>78</v>
      </c>
    </row>
    <row r="997" spans="12:13" x14ac:dyDescent="0.35">
      <c r="L997" s="16">
        <v>9.01</v>
      </c>
      <c r="M997" s="16" t="s">
        <v>78</v>
      </c>
    </row>
    <row r="998" spans="12:13" x14ac:dyDescent="0.35">
      <c r="L998" s="16">
        <v>9.02</v>
      </c>
      <c r="M998" s="16" t="s">
        <v>78</v>
      </c>
    </row>
    <row r="999" spans="12:13" x14ac:dyDescent="0.35">
      <c r="L999" s="16">
        <v>11.04</v>
      </c>
      <c r="M999" s="16" t="s">
        <v>78</v>
      </c>
    </row>
    <row r="1000" spans="12:13" x14ac:dyDescent="0.35">
      <c r="L1000" s="16">
        <v>11.05</v>
      </c>
      <c r="M1000" s="16" t="s">
        <v>78</v>
      </c>
    </row>
    <row r="1001" spans="12:13" x14ac:dyDescent="0.35">
      <c r="L1001" s="16">
        <v>11.08</v>
      </c>
      <c r="M1001" s="16" t="s">
        <v>78</v>
      </c>
    </row>
    <row r="1002" spans="12:13" x14ac:dyDescent="0.35">
      <c r="L1002" s="16">
        <v>12.02</v>
      </c>
      <c r="M1002" s="16" t="s">
        <v>78</v>
      </c>
    </row>
    <row r="1003" spans="12:13" x14ac:dyDescent="0.35">
      <c r="L1003" s="16">
        <v>12.03</v>
      </c>
      <c r="M1003" s="16" t="s">
        <v>78</v>
      </c>
    </row>
    <row r="1004" spans="12:13" x14ac:dyDescent="0.35">
      <c r="L1004" s="16">
        <v>12.04</v>
      </c>
      <c r="M1004" s="16" t="s">
        <v>78</v>
      </c>
    </row>
    <row r="1005" spans="12:13" x14ac:dyDescent="0.35">
      <c r="L1005" s="16">
        <v>14.02</v>
      </c>
      <c r="M1005" s="16" t="s">
        <v>78</v>
      </c>
    </row>
    <row r="1006" spans="12:13" x14ac:dyDescent="0.35">
      <c r="L1006" s="16">
        <v>17.010000000000002</v>
      </c>
      <c r="M1006" s="16" t="s">
        <v>78</v>
      </c>
    </row>
    <row r="1007" spans="12:13" x14ac:dyDescent="0.35">
      <c r="L1007" s="16">
        <v>17.03</v>
      </c>
      <c r="M1007" s="16" t="s">
        <v>78</v>
      </c>
    </row>
    <row r="1008" spans="12:13" x14ac:dyDescent="0.35">
      <c r="L1008" s="16">
        <v>17.04</v>
      </c>
      <c r="M1008" s="16" t="s">
        <v>78</v>
      </c>
    </row>
    <row r="1009" spans="12:13" x14ac:dyDescent="0.35">
      <c r="L1009" s="16">
        <v>18</v>
      </c>
      <c r="M1009" s="16" t="s">
        <v>78</v>
      </c>
    </row>
    <row r="1010" spans="12:13" x14ac:dyDescent="0.35">
      <c r="L1010" s="16">
        <v>19.07</v>
      </c>
      <c r="M1010" s="16" t="s">
        <v>78</v>
      </c>
    </row>
    <row r="1011" spans="12:13" x14ac:dyDescent="0.35">
      <c r="L1011" s="16">
        <v>19.09</v>
      </c>
      <c r="M1011" s="16" t="s">
        <v>78</v>
      </c>
    </row>
    <row r="1012" spans="12:13" x14ac:dyDescent="0.35">
      <c r="L1012" s="16">
        <v>19.100000000000001</v>
      </c>
      <c r="M1012" s="16" t="s">
        <v>78</v>
      </c>
    </row>
    <row r="1013" spans="12:13" x14ac:dyDescent="0.35">
      <c r="L1013" s="16">
        <v>19.11</v>
      </c>
      <c r="M1013" s="16" t="s">
        <v>78</v>
      </c>
    </row>
    <row r="1014" spans="12:13" x14ac:dyDescent="0.35">
      <c r="L1014" s="16">
        <v>19.12</v>
      </c>
      <c r="M1014" s="16" t="s">
        <v>78</v>
      </c>
    </row>
    <row r="1015" spans="12:13" x14ac:dyDescent="0.35">
      <c r="L1015" s="16">
        <v>19.13</v>
      </c>
      <c r="M1015" s="16" t="s">
        <v>78</v>
      </c>
    </row>
    <row r="1016" spans="12:13" x14ac:dyDescent="0.35">
      <c r="L1016" s="16">
        <v>19.14</v>
      </c>
      <c r="M1016" s="16" t="s">
        <v>78</v>
      </c>
    </row>
    <row r="1017" spans="12:13" x14ac:dyDescent="0.35">
      <c r="L1017" s="16">
        <v>20.03</v>
      </c>
      <c r="M1017" s="16" t="s">
        <v>78</v>
      </c>
    </row>
    <row r="1018" spans="12:13" x14ac:dyDescent="0.35">
      <c r="L1018" s="16">
        <v>20.05</v>
      </c>
      <c r="M1018" s="16" t="s">
        <v>78</v>
      </c>
    </row>
    <row r="1019" spans="12:13" x14ac:dyDescent="0.35">
      <c r="L1019" s="16">
        <v>20.07</v>
      </c>
      <c r="M1019" s="16" t="s">
        <v>78</v>
      </c>
    </row>
    <row r="1020" spans="12:13" x14ac:dyDescent="0.35">
      <c r="L1020" s="16">
        <v>20.079999999999998</v>
      </c>
      <c r="M1020" s="16" t="s">
        <v>78</v>
      </c>
    </row>
    <row r="1021" spans="12:13" x14ac:dyDescent="0.35">
      <c r="L1021" s="16">
        <v>20.100000000000001</v>
      </c>
      <c r="M1021" s="16" t="s">
        <v>78</v>
      </c>
    </row>
    <row r="1022" spans="12:13" x14ac:dyDescent="0.35">
      <c r="L1022" s="16">
        <v>20.11</v>
      </c>
      <c r="M1022" s="16" t="s">
        <v>78</v>
      </c>
    </row>
    <row r="1023" spans="12:13" x14ac:dyDescent="0.35">
      <c r="L1023" s="16">
        <v>20.12</v>
      </c>
      <c r="M1023" s="16" t="s">
        <v>78</v>
      </c>
    </row>
    <row r="1024" spans="12:13" x14ac:dyDescent="0.35">
      <c r="L1024" s="16">
        <v>20.13</v>
      </c>
      <c r="M1024" s="16" t="s">
        <v>78</v>
      </c>
    </row>
    <row r="1025" spans="12:13" x14ac:dyDescent="0.35">
      <c r="L1025" s="16">
        <v>20.14</v>
      </c>
      <c r="M1025" s="16" t="s">
        <v>78</v>
      </c>
    </row>
    <row r="1026" spans="12:13" x14ac:dyDescent="0.35">
      <c r="L1026" s="16">
        <v>20.149999999999999</v>
      </c>
      <c r="M1026" s="16" t="s">
        <v>78</v>
      </c>
    </row>
    <row r="1027" spans="12:13" x14ac:dyDescent="0.35">
      <c r="L1027" s="16">
        <v>20.16</v>
      </c>
      <c r="M1027" s="16" t="s">
        <v>78</v>
      </c>
    </row>
    <row r="1028" spans="12:13" x14ac:dyDescent="0.35">
      <c r="L1028" s="16">
        <v>20.170000000000002</v>
      </c>
      <c r="M1028" s="16" t="s">
        <v>78</v>
      </c>
    </row>
    <row r="1029" spans="12:13" x14ac:dyDescent="0.35">
      <c r="L1029" s="16">
        <v>1</v>
      </c>
      <c r="M1029" s="16" t="s">
        <v>79</v>
      </c>
    </row>
    <row r="1030" spans="12:13" x14ac:dyDescent="0.35">
      <c r="L1030" s="16">
        <v>3.01</v>
      </c>
      <c r="M1030" s="16" t="s">
        <v>79</v>
      </c>
    </row>
    <row r="1031" spans="12:13" x14ac:dyDescent="0.35">
      <c r="L1031" s="16">
        <v>7.02</v>
      </c>
      <c r="M1031" s="16" t="s">
        <v>79</v>
      </c>
    </row>
    <row r="1032" spans="12:13" x14ac:dyDescent="0.35">
      <c r="L1032" s="16">
        <v>8.01</v>
      </c>
      <c r="M1032" s="16" t="s">
        <v>79</v>
      </c>
    </row>
    <row r="1033" spans="12:13" x14ac:dyDescent="0.35">
      <c r="L1033" s="16">
        <v>8.02</v>
      </c>
      <c r="M1033" s="16" t="s">
        <v>79</v>
      </c>
    </row>
    <row r="1034" spans="12:13" x14ac:dyDescent="0.35">
      <c r="L1034" s="16">
        <v>9.02</v>
      </c>
      <c r="M1034" s="16" t="s">
        <v>79</v>
      </c>
    </row>
    <row r="1035" spans="12:13" x14ac:dyDescent="0.35">
      <c r="L1035" s="16">
        <v>10.039999999999999</v>
      </c>
      <c r="M1035" s="16" t="s">
        <v>79</v>
      </c>
    </row>
    <row r="1036" spans="12:13" x14ac:dyDescent="0.35">
      <c r="L1036" s="16">
        <v>10.050000000000001</v>
      </c>
      <c r="M1036" s="16" t="s">
        <v>79</v>
      </c>
    </row>
    <row r="1037" spans="12:13" x14ac:dyDescent="0.35">
      <c r="L1037" s="16">
        <v>10.06</v>
      </c>
      <c r="M1037" s="16" t="s">
        <v>79</v>
      </c>
    </row>
    <row r="1038" spans="12:13" x14ac:dyDescent="0.35">
      <c r="L1038" s="16">
        <v>10.07</v>
      </c>
      <c r="M1038" s="16" t="s">
        <v>79</v>
      </c>
    </row>
    <row r="1039" spans="12:13" x14ac:dyDescent="0.35">
      <c r="L1039" s="16">
        <v>10.08</v>
      </c>
      <c r="M1039" s="16" t="s">
        <v>79</v>
      </c>
    </row>
    <row r="1040" spans="12:13" x14ac:dyDescent="0.35">
      <c r="L1040" s="16">
        <v>11.03</v>
      </c>
      <c r="M1040" s="16" t="s">
        <v>79</v>
      </c>
    </row>
    <row r="1041" spans="12:13" x14ac:dyDescent="0.35">
      <c r="L1041" s="16">
        <v>12.06</v>
      </c>
      <c r="M1041" s="16" t="s">
        <v>79</v>
      </c>
    </row>
    <row r="1042" spans="12:13" x14ac:dyDescent="0.35">
      <c r="L1042" s="16">
        <v>12.08</v>
      </c>
      <c r="M1042" s="16" t="s">
        <v>79</v>
      </c>
    </row>
    <row r="1043" spans="12:13" x14ac:dyDescent="0.35">
      <c r="L1043" s="16">
        <v>13.02</v>
      </c>
      <c r="M1043" s="16" t="s">
        <v>79</v>
      </c>
    </row>
    <row r="1044" spans="12:13" x14ac:dyDescent="0.35">
      <c r="L1044" s="16">
        <v>21</v>
      </c>
      <c r="M1044" s="16" t="s">
        <v>79</v>
      </c>
    </row>
    <row r="1045" spans="12:13" x14ac:dyDescent="0.35">
      <c r="L1045" s="16">
        <v>22.01</v>
      </c>
      <c r="M1045" s="16" t="s">
        <v>79</v>
      </c>
    </row>
    <row r="1046" spans="12:13" x14ac:dyDescent="0.35">
      <c r="L1046" s="16">
        <v>22.02</v>
      </c>
      <c r="M1046" s="16" t="s">
        <v>79</v>
      </c>
    </row>
    <row r="1047" spans="12:13" x14ac:dyDescent="0.35">
      <c r="L1047" s="16">
        <v>22.03</v>
      </c>
      <c r="M1047" s="16" t="s">
        <v>79</v>
      </c>
    </row>
    <row r="1048" spans="12:13" x14ac:dyDescent="0.35">
      <c r="L1048" s="16">
        <v>23.01</v>
      </c>
      <c r="M1048" s="16" t="s">
        <v>79</v>
      </c>
    </row>
    <row r="1049" spans="12:13" x14ac:dyDescent="0.35">
      <c r="L1049" s="16">
        <v>23.02</v>
      </c>
      <c r="M1049" s="16" t="s">
        <v>79</v>
      </c>
    </row>
    <row r="1050" spans="12:13" x14ac:dyDescent="0.35">
      <c r="L1050" s="16">
        <v>24.01</v>
      </c>
      <c r="M1050" s="16" t="s">
        <v>79</v>
      </c>
    </row>
    <row r="1051" spans="12:13" x14ac:dyDescent="0.35">
      <c r="L1051" s="16">
        <v>24.02</v>
      </c>
      <c r="M1051" s="16" t="s">
        <v>79</v>
      </c>
    </row>
    <row r="1052" spans="12:13" x14ac:dyDescent="0.35">
      <c r="L1052" s="16">
        <v>25.02</v>
      </c>
      <c r="M1052" s="16" t="s">
        <v>79</v>
      </c>
    </row>
    <row r="1053" spans="12:13" x14ac:dyDescent="0.35">
      <c r="L1053" s="16">
        <v>25.03</v>
      </c>
      <c r="M1053" s="16" t="s">
        <v>79</v>
      </c>
    </row>
    <row r="1054" spans="12:13" x14ac:dyDescent="0.35">
      <c r="L1054" s="16">
        <v>26.04</v>
      </c>
      <c r="M1054" s="16" t="s">
        <v>79</v>
      </c>
    </row>
    <row r="1055" spans="12:13" x14ac:dyDescent="0.35">
      <c r="L1055" s="16">
        <v>26.05</v>
      </c>
      <c r="M1055" s="16" t="s">
        <v>79</v>
      </c>
    </row>
    <row r="1056" spans="12:13" x14ac:dyDescent="0.35">
      <c r="L1056" s="16">
        <v>26.06</v>
      </c>
      <c r="M1056" s="16" t="s">
        <v>79</v>
      </c>
    </row>
    <row r="1057" spans="12:13" x14ac:dyDescent="0.35">
      <c r="L1057" s="16">
        <v>27.02</v>
      </c>
      <c r="M1057" s="16" t="s">
        <v>79</v>
      </c>
    </row>
    <row r="1058" spans="12:13" x14ac:dyDescent="0.35">
      <c r="L1058" s="16">
        <v>1</v>
      </c>
      <c r="M1058" s="16" t="s">
        <v>80</v>
      </c>
    </row>
    <row r="1059" spans="12:13" x14ac:dyDescent="0.35">
      <c r="L1059" s="16">
        <v>2</v>
      </c>
      <c r="M1059" s="16" t="s">
        <v>80</v>
      </c>
    </row>
    <row r="1060" spans="12:13" x14ac:dyDescent="0.35">
      <c r="L1060" s="16">
        <v>4</v>
      </c>
      <c r="M1060" s="16" t="s">
        <v>80</v>
      </c>
    </row>
    <row r="1061" spans="12:13" x14ac:dyDescent="0.35">
      <c r="L1061" s="16">
        <v>5.0199999999999996</v>
      </c>
      <c r="M1061" s="16" t="s">
        <v>80</v>
      </c>
    </row>
    <row r="1062" spans="12:13" x14ac:dyDescent="0.35">
      <c r="L1062" s="16">
        <v>6.03</v>
      </c>
      <c r="M1062" s="16" t="s">
        <v>80</v>
      </c>
    </row>
    <row r="1063" spans="12:13" x14ac:dyDescent="0.35">
      <c r="L1063" s="16">
        <v>6.04</v>
      </c>
      <c r="M1063" s="16" t="s">
        <v>80</v>
      </c>
    </row>
    <row r="1064" spans="12:13" x14ac:dyDescent="0.35">
      <c r="L1064" s="16">
        <v>6.06</v>
      </c>
      <c r="M1064" s="16" t="s">
        <v>80</v>
      </c>
    </row>
    <row r="1065" spans="12:13" x14ac:dyDescent="0.35">
      <c r="L1065" s="16">
        <v>6.07</v>
      </c>
      <c r="M1065" s="16" t="s">
        <v>80</v>
      </c>
    </row>
    <row r="1066" spans="12:13" x14ac:dyDescent="0.35">
      <c r="L1066" s="16">
        <v>6.1</v>
      </c>
      <c r="M1066" s="16" t="s">
        <v>80</v>
      </c>
    </row>
    <row r="1067" spans="12:13" x14ac:dyDescent="0.35">
      <c r="L1067" s="16">
        <v>9.01</v>
      </c>
      <c r="M1067" s="16" t="s">
        <v>80</v>
      </c>
    </row>
    <row r="1068" spans="12:13" x14ac:dyDescent="0.35">
      <c r="L1068" s="16">
        <v>11.02</v>
      </c>
      <c r="M1068" s="16" t="s">
        <v>80</v>
      </c>
    </row>
    <row r="1069" spans="12:13" x14ac:dyDescent="0.35">
      <c r="L1069" s="16">
        <v>11.03</v>
      </c>
      <c r="M1069" s="16" t="s">
        <v>80</v>
      </c>
    </row>
    <row r="1070" spans="12:13" x14ac:dyDescent="0.35">
      <c r="L1070" s="16">
        <v>11.04</v>
      </c>
      <c r="M1070" s="16" t="s">
        <v>80</v>
      </c>
    </row>
    <row r="1071" spans="12:13" x14ac:dyDescent="0.35">
      <c r="L1071" s="16">
        <v>13.02</v>
      </c>
      <c r="M1071" s="16" t="s">
        <v>80</v>
      </c>
    </row>
    <row r="1072" spans="12:13" x14ac:dyDescent="0.35">
      <c r="L1072" s="16">
        <v>14.04</v>
      </c>
      <c r="M1072" s="16" t="s">
        <v>80</v>
      </c>
    </row>
    <row r="1073" spans="12:13" x14ac:dyDescent="0.35">
      <c r="L1073" s="16">
        <v>14.06</v>
      </c>
      <c r="M1073" s="16" t="s">
        <v>80</v>
      </c>
    </row>
    <row r="1074" spans="12:13" x14ac:dyDescent="0.35">
      <c r="L1074" s="16">
        <v>14.09</v>
      </c>
      <c r="M1074" s="16" t="s">
        <v>80</v>
      </c>
    </row>
    <row r="1075" spans="12:13" x14ac:dyDescent="0.35">
      <c r="L1075" s="16">
        <v>15</v>
      </c>
      <c r="M1075" s="16" t="s">
        <v>80</v>
      </c>
    </row>
    <row r="1076" spans="12:13" x14ac:dyDescent="0.35">
      <c r="L1076" s="16">
        <v>16.010000000000002</v>
      </c>
      <c r="M1076" s="16" t="s">
        <v>80</v>
      </c>
    </row>
    <row r="1077" spans="12:13" x14ac:dyDescent="0.35">
      <c r="L1077" s="16">
        <v>16.02</v>
      </c>
      <c r="M1077" s="16" t="s">
        <v>80</v>
      </c>
    </row>
    <row r="1078" spans="12:13" x14ac:dyDescent="0.35">
      <c r="L1078" s="16">
        <v>17</v>
      </c>
      <c r="M1078" s="16" t="s">
        <v>80</v>
      </c>
    </row>
    <row r="1079" spans="12:13" x14ac:dyDescent="0.35">
      <c r="L1079" s="16">
        <v>1.07</v>
      </c>
      <c r="M1079" s="16" t="s">
        <v>81</v>
      </c>
    </row>
    <row r="1080" spans="12:13" x14ac:dyDescent="0.35">
      <c r="L1080" s="16">
        <v>1.1299999999999999</v>
      </c>
      <c r="M1080" s="16" t="s">
        <v>81</v>
      </c>
    </row>
    <row r="1081" spans="12:13" x14ac:dyDescent="0.35">
      <c r="L1081" s="16">
        <v>1.1499999999999999</v>
      </c>
      <c r="M1081" s="16" t="s">
        <v>81</v>
      </c>
    </row>
    <row r="1082" spans="12:13" x14ac:dyDescent="0.35">
      <c r="L1082" s="16">
        <v>1.18</v>
      </c>
      <c r="M1082" s="16" t="s">
        <v>81</v>
      </c>
    </row>
    <row r="1083" spans="12:13" x14ac:dyDescent="0.35">
      <c r="L1083" s="16">
        <v>1.19</v>
      </c>
      <c r="M1083" s="16" t="s">
        <v>81</v>
      </c>
    </row>
    <row r="1084" spans="12:13" x14ac:dyDescent="0.35">
      <c r="L1084" s="16">
        <v>1.2</v>
      </c>
      <c r="M1084" s="16" t="s">
        <v>81</v>
      </c>
    </row>
    <row r="1085" spans="12:13" x14ac:dyDescent="0.35">
      <c r="L1085" s="16">
        <v>1.21</v>
      </c>
      <c r="M1085" s="16" t="s">
        <v>81</v>
      </c>
    </row>
    <row r="1086" spans="12:13" x14ac:dyDescent="0.35">
      <c r="L1086" s="16">
        <v>1.22</v>
      </c>
      <c r="M1086" s="16" t="s">
        <v>81</v>
      </c>
    </row>
    <row r="1087" spans="12:13" x14ac:dyDescent="0.35">
      <c r="L1087" s="16">
        <v>1.23</v>
      </c>
      <c r="M1087" s="16" t="s">
        <v>81</v>
      </c>
    </row>
    <row r="1088" spans="12:13" x14ac:dyDescent="0.35">
      <c r="L1088" s="16">
        <v>1.25</v>
      </c>
      <c r="M1088" s="16" t="s">
        <v>81</v>
      </c>
    </row>
    <row r="1089" spans="12:13" x14ac:dyDescent="0.35">
      <c r="L1089" s="16">
        <v>1.26</v>
      </c>
      <c r="M1089" s="16" t="s">
        <v>81</v>
      </c>
    </row>
    <row r="1090" spans="12:13" x14ac:dyDescent="0.35">
      <c r="L1090" s="16">
        <v>1.27</v>
      </c>
      <c r="M1090" s="16" t="s">
        <v>81</v>
      </c>
    </row>
    <row r="1091" spans="12:13" x14ac:dyDescent="0.35">
      <c r="L1091" s="16">
        <v>1.28</v>
      </c>
      <c r="M1091" s="16" t="s">
        <v>81</v>
      </c>
    </row>
    <row r="1092" spans="12:13" x14ac:dyDescent="0.35">
      <c r="L1092" s="16">
        <v>1.29</v>
      </c>
      <c r="M1092" s="16" t="s">
        <v>81</v>
      </c>
    </row>
    <row r="1093" spans="12:13" x14ac:dyDescent="0.35">
      <c r="L1093" s="16">
        <v>1.3</v>
      </c>
      <c r="M1093" s="16" t="s">
        <v>81</v>
      </c>
    </row>
    <row r="1094" spans="12:13" x14ac:dyDescent="0.35">
      <c r="L1094" s="16">
        <v>1.31</v>
      </c>
      <c r="M1094" s="16" t="s">
        <v>81</v>
      </c>
    </row>
    <row r="1095" spans="12:13" x14ac:dyDescent="0.35">
      <c r="L1095" s="16">
        <v>1.33</v>
      </c>
      <c r="M1095" s="16" t="s">
        <v>81</v>
      </c>
    </row>
    <row r="1096" spans="12:13" x14ac:dyDescent="0.35">
      <c r="L1096" s="16">
        <v>1.34</v>
      </c>
      <c r="M1096" s="16" t="s">
        <v>81</v>
      </c>
    </row>
    <row r="1097" spans="12:13" x14ac:dyDescent="0.35">
      <c r="L1097" s="16">
        <v>1.4</v>
      </c>
      <c r="M1097" s="16" t="s">
        <v>81</v>
      </c>
    </row>
    <row r="1098" spans="12:13" x14ac:dyDescent="0.35">
      <c r="L1098" s="16">
        <v>2.11</v>
      </c>
      <c r="M1098" s="16" t="s">
        <v>81</v>
      </c>
    </row>
    <row r="1099" spans="12:13" x14ac:dyDescent="0.35">
      <c r="L1099" s="16">
        <v>2.13</v>
      </c>
      <c r="M1099" s="16" t="s">
        <v>81</v>
      </c>
    </row>
    <row r="1100" spans="12:13" x14ac:dyDescent="0.35">
      <c r="L1100" s="16">
        <v>2.14</v>
      </c>
      <c r="M1100" s="16" t="s">
        <v>81</v>
      </c>
    </row>
    <row r="1101" spans="12:13" x14ac:dyDescent="0.35">
      <c r="L1101" s="16">
        <v>3.07</v>
      </c>
      <c r="M1101" s="16" t="s">
        <v>81</v>
      </c>
    </row>
    <row r="1102" spans="12:13" x14ac:dyDescent="0.35">
      <c r="L1102" s="16">
        <v>4.09</v>
      </c>
      <c r="M1102" s="16" t="s">
        <v>81</v>
      </c>
    </row>
    <row r="1103" spans="12:13" x14ac:dyDescent="0.35">
      <c r="L1103" s="16">
        <v>4.0999999999999996</v>
      </c>
      <c r="M1103" s="16" t="s">
        <v>81</v>
      </c>
    </row>
    <row r="1104" spans="12:13" x14ac:dyDescent="0.35">
      <c r="L1104" s="16">
        <v>6.04</v>
      </c>
      <c r="M1104" s="16" t="s">
        <v>81</v>
      </c>
    </row>
    <row r="1105" spans="12:13" x14ac:dyDescent="0.35">
      <c r="L1105" s="16">
        <v>11.04</v>
      </c>
      <c r="M1105" s="16" t="s">
        <v>81</v>
      </c>
    </row>
    <row r="1106" spans="12:13" x14ac:dyDescent="0.35">
      <c r="L1106" s="16">
        <v>12.04</v>
      </c>
      <c r="M1106" s="16" t="s">
        <v>81</v>
      </c>
    </row>
    <row r="1107" spans="12:13" x14ac:dyDescent="0.35">
      <c r="L1107" s="16">
        <v>12.05</v>
      </c>
      <c r="M1107" s="16" t="s">
        <v>81</v>
      </c>
    </row>
    <row r="1108" spans="12:13" x14ac:dyDescent="0.35">
      <c r="L1108" s="16">
        <v>12.06</v>
      </c>
      <c r="M1108" s="16" t="s">
        <v>81</v>
      </c>
    </row>
    <row r="1109" spans="12:13" x14ac:dyDescent="0.35">
      <c r="L1109" s="16">
        <v>13.02</v>
      </c>
      <c r="M1109" s="16" t="s">
        <v>81</v>
      </c>
    </row>
    <row r="1110" spans="12:13" x14ac:dyDescent="0.35">
      <c r="L1110" s="16">
        <v>16.03</v>
      </c>
      <c r="M1110" s="16" t="s">
        <v>81</v>
      </c>
    </row>
    <row r="1111" spans="12:13" x14ac:dyDescent="0.35">
      <c r="L1111" s="16">
        <v>21</v>
      </c>
      <c r="M1111" s="16" t="s">
        <v>81</v>
      </c>
    </row>
    <row r="1112" spans="12:13" x14ac:dyDescent="0.35">
      <c r="L1112" s="16">
        <v>22.01</v>
      </c>
      <c r="M1112" s="16" t="s">
        <v>81</v>
      </c>
    </row>
    <row r="1113" spans="12:13" x14ac:dyDescent="0.35">
      <c r="L1113" s="16">
        <v>27.02</v>
      </c>
      <c r="M1113" s="16" t="s">
        <v>81</v>
      </c>
    </row>
    <row r="1114" spans="12:13" x14ac:dyDescent="0.35">
      <c r="L1114" s="16">
        <v>27.03</v>
      </c>
      <c r="M1114" s="16" t="s">
        <v>81</v>
      </c>
    </row>
    <row r="1115" spans="12:13" x14ac:dyDescent="0.35">
      <c r="L1115" s="16">
        <v>27.05</v>
      </c>
      <c r="M1115" s="16" t="s">
        <v>81</v>
      </c>
    </row>
    <row r="1116" spans="12:13" x14ac:dyDescent="0.35">
      <c r="L1116" s="16">
        <v>27.06</v>
      </c>
      <c r="M1116" s="16" t="s">
        <v>81</v>
      </c>
    </row>
    <row r="1117" spans="12:13" x14ac:dyDescent="0.35">
      <c r="L1117" s="16">
        <v>37.020000000000003</v>
      </c>
      <c r="M1117" s="16" t="s">
        <v>81</v>
      </c>
    </row>
    <row r="1118" spans="12:13" x14ac:dyDescent="0.35">
      <c r="L1118" s="16">
        <v>37.03</v>
      </c>
      <c r="M1118" s="16" t="s">
        <v>81</v>
      </c>
    </row>
    <row r="1119" spans="12:13" x14ac:dyDescent="0.35">
      <c r="L1119" s="16">
        <v>37.04</v>
      </c>
      <c r="M1119" s="16" t="s">
        <v>81</v>
      </c>
    </row>
    <row r="1120" spans="12:13" x14ac:dyDescent="0.35">
      <c r="L1120" s="16">
        <v>37.049999999999997</v>
      </c>
      <c r="M1120" s="16" t="s">
        <v>81</v>
      </c>
    </row>
    <row r="1121" spans="12:13" x14ac:dyDescent="0.35">
      <c r="L1121" s="16">
        <v>37.07</v>
      </c>
      <c r="M1121" s="16" t="s">
        <v>81</v>
      </c>
    </row>
    <row r="1122" spans="12:13" x14ac:dyDescent="0.35">
      <c r="L1122" s="16">
        <v>38.01</v>
      </c>
      <c r="M1122" s="16" t="s">
        <v>81</v>
      </c>
    </row>
    <row r="1123" spans="12:13" x14ac:dyDescent="0.35">
      <c r="L1123" s="16">
        <v>38.03</v>
      </c>
      <c r="M1123" s="16" t="s">
        <v>81</v>
      </c>
    </row>
    <row r="1124" spans="12:13" x14ac:dyDescent="0.35">
      <c r="L1124" s="16">
        <v>38.04</v>
      </c>
      <c r="M1124" s="16" t="s">
        <v>81</v>
      </c>
    </row>
    <row r="1125" spans="12:13" x14ac:dyDescent="0.35">
      <c r="L1125" s="16">
        <v>39.06</v>
      </c>
      <c r="M1125" s="16" t="s">
        <v>81</v>
      </c>
    </row>
    <row r="1126" spans="12:13" x14ac:dyDescent="0.35">
      <c r="L1126" s="16">
        <v>39.119999999999997</v>
      </c>
      <c r="M1126" s="16" t="s">
        <v>81</v>
      </c>
    </row>
    <row r="1127" spans="12:13" x14ac:dyDescent="0.35">
      <c r="L1127" s="16">
        <v>39.130000000000003</v>
      </c>
      <c r="M1127" s="16" t="s">
        <v>81</v>
      </c>
    </row>
    <row r="1128" spans="12:13" x14ac:dyDescent="0.35">
      <c r="L1128" s="16">
        <v>39.14</v>
      </c>
      <c r="M1128" s="16" t="s">
        <v>81</v>
      </c>
    </row>
    <row r="1129" spans="12:13" x14ac:dyDescent="0.35">
      <c r="L1129" s="16">
        <v>39.15</v>
      </c>
      <c r="M1129" s="16" t="s">
        <v>81</v>
      </c>
    </row>
    <row r="1130" spans="12:13" x14ac:dyDescent="0.35">
      <c r="L1130" s="16">
        <v>39.17</v>
      </c>
      <c r="M1130" s="16" t="s">
        <v>81</v>
      </c>
    </row>
    <row r="1131" spans="12:13" x14ac:dyDescent="0.35">
      <c r="L1131" s="16">
        <v>39.18</v>
      </c>
      <c r="M1131" s="16" t="s">
        <v>81</v>
      </c>
    </row>
    <row r="1132" spans="12:13" x14ac:dyDescent="0.35">
      <c r="L1132" s="16">
        <v>39.19</v>
      </c>
      <c r="M1132" s="16" t="s">
        <v>81</v>
      </c>
    </row>
    <row r="1133" spans="12:13" x14ac:dyDescent="0.35">
      <c r="L1133" s="16">
        <v>39.21</v>
      </c>
      <c r="M1133" s="16" t="s">
        <v>81</v>
      </c>
    </row>
    <row r="1134" spans="12:13" x14ac:dyDescent="0.35">
      <c r="L1134" s="16">
        <v>39.22</v>
      </c>
      <c r="M1134" s="16" t="s">
        <v>81</v>
      </c>
    </row>
    <row r="1135" spans="12:13" x14ac:dyDescent="0.35">
      <c r="L1135" s="16">
        <v>40</v>
      </c>
      <c r="M1135" s="16" t="s">
        <v>81</v>
      </c>
    </row>
    <row r="1136" spans="12:13" x14ac:dyDescent="0.35">
      <c r="L1136" s="16">
        <v>41.02</v>
      </c>
      <c r="M1136" s="16" t="s">
        <v>81</v>
      </c>
    </row>
    <row r="1137" spans="12:13" x14ac:dyDescent="0.35">
      <c r="L1137" s="16">
        <v>41.03</v>
      </c>
      <c r="M1137" s="16" t="s">
        <v>81</v>
      </c>
    </row>
    <row r="1138" spans="12:13" x14ac:dyDescent="0.35">
      <c r="L1138" s="16">
        <v>41.05</v>
      </c>
      <c r="M1138" s="16" t="s">
        <v>81</v>
      </c>
    </row>
    <row r="1139" spans="12:13" x14ac:dyDescent="0.35">
      <c r="L1139" s="16">
        <v>41.06</v>
      </c>
      <c r="M1139" s="16" t="s">
        <v>81</v>
      </c>
    </row>
    <row r="1140" spans="12:13" x14ac:dyDescent="0.35">
      <c r="L1140" s="16">
        <v>42.03</v>
      </c>
      <c r="M1140" s="16" t="s">
        <v>81</v>
      </c>
    </row>
    <row r="1141" spans="12:13" x14ac:dyDescent="0.35">
      <c r="L1141" s="16">
        <v>42.04</v>
      </c>
      <c r="M1141" s="16" t="s">
        <v>81</v>
      </c>
    </row>
    <row r="1142" spans="12:13" x14ac:dyDescent="0.35">
      <c r="L1142" s="16">
        <v>42.05</v>
      </c>
      <c r="M1142" s="16" t="s">
        <v>81</v>
      </c>
    </row>
    <row r="1143" spans="12:13" x14ac:dyDescent="0.35">
      <c r="L1143" s="16">
        <v>43.01</v>
      </c>
      <c r="M1143" s="16" t="s">
        <v>81</v>
      </c>
    </row>
    <row r="1144" spans="12:13" x14ac:dyDescent="0.35">
      <c r="L1144" s="16">
        <v>43.03</v>
      </c>
      <c r="M1144" s="16" t="s">
        <v>81</v>
      </c>
    </row>
    <row r="1145" spans="12:13" x14ac:dyDescent="0.35">
      <c r="L1145" s="16">
        <v>43.04</v>
      </c>
      <c r="M1145" s="16" t="s">
        <v>81</v>
      </c>
    </row>
    <row r="1146" spans="12:13" x14ac:dyDescent="0.35">
      <c r="L1146" s="16">
        <v>44.03</v>
      </c>
      <c r="M1146" s="16" t="s">
        <v>81</v>
      </c>
    </row>
    <row r="1147" spans="12:13" x14ac:dyDescent="0.35">
      <c r="L1147" s="16">
        <v>44.04</v>
      </c>
      <c r="M1147" s="16" t="s">
        <v>81</v>
      </c>
    </row>
    <row r="1148" spans="12:13" x14ac:dyDescent="0.35">
      <c r="L1148" s="16">
        <v>44.05</v>
      </c>
      <c r="M1148" s="16" t="s">
        <v>81</v>
      </c>
    </row>
    <row r="1149" spans="12:13" x14ac:dyDescent="0.35">
      <c r="L1149" s="16">
        <v>44.06</v>
      </c>
      <c r="M1149" s="16" t="s">
        <v>81</v>
      </c>
    </row>
    <row r="1150" spans="12:13" x14ac:dyDescent="0.35">
      <c r="L1150" s="16">
        <v>45</v>
      </c>
      <c r="M1150" s="16" t="s">
        <v>81</v>
      </c>
    </row>
    <row r="1151" spans="12:13" x14ac:dyDescent="0.35">
      <c r="L1151" s="16">
        <v>46.02</v>
      </c>
      <c r="M1151" s="16" t="s">
        <v>81</v>
      </c>
    </row>
    <row r="1152" spans="12:13" x14ac:dyDescent="0.35">
      <c r="L1152" s="16">
        <v>46.05</v>
      </c>
      <c r="M1152" s="16" t="s">
        <v>81</v>
      </c>
    </row>
    <row r="1153" spans="12:13" x14ac:dyDescent="0.35">
      <c r="L1153" s="16">
        <v>46.07</v>
      </c>
      <c r="M1153" s="16" t="s">
        <v>81</v>
      </c>
    </row>
    <row r="1154" spans="12:13" x14ac:dyDescent="0.35">
      <c r="L1154" s="16">
        <v>46.08</v>
      </c>
      <c r="M1154" s="16" t="s">
        <v>81</v>
      </c>
    </row>
    <row r="1155" spans="12:13" x14ac:dyDescent="0.35">
      <c r="L1155" s="16">
        <v>47.01</v>
      </c>
      <c r="M1155" s="16" t="s">
        <v>81</v>
      </c>
    </row>
    <row r="1156" spans="12:13" x14ac:dyDescent="0.35">
      <c r="L1156" s="16">
        <v>47.02</v>
      </c>
      <c r="M1156" s="16" t="s">
        <v>81</v>
      </c>
    </row>
    <row r="1157" spans="12:13" x14ac:dyDescent="0.35">
      <c r="L1157" s="16">
        <v>47.03</v>
      </c>
      <c r="M1157" s="16" t="s">
        <v>81</v>
      </c>
    </row>
    <row r="1158" spans="12:13" x14ac:dyDescent="0.35">
      <c r="L1158" s="16">
        <v>56</v>
      </c>
      <c r="M1158" s="16" t="s">
        <v>81</v>
      </c>
    </row>
    <row r="1159" spans="12:13" x14ac:dyDescent="0.35">
      <c r="L1159" s="16">
        <v>59.01</v>
      </c>
      <c r="M1159" s="16" t="s">
        <v>81</v>
      </c>
    </row>
    <row r="1160" spans="12:13" x14ac:dyDescent="0.35">
      <c r="L1160" s="16">
        <v>59.02</v>
      </c>
      <c r="M1160" s="16" t="s">
        <v>81</v>
      </c>
    </row>
    <row r="1161" spans="12:13" x14ac:dyDescent="0.35">
      <c r="L1161" s="16">
        <v>59.04</v>
      </c>
      <c r="M1161" s="16" t="s">
        <v>81</v>
      </c>
    </row>
    <row r="1162" spans="12:13" x14ac:dyDescent="0.35">
      <c r="L1162" s="16">
        <v>60.01</v>
      </c>
      <c r="M1162" s="16" t="s">
        <v>81</v>
      </c>
    </row>
    <row r="1163" spans="12:13" x14ac:dyDescent="0.35">
      <c r="L1163" s="16">
        <v>60.02</v>
      </c>
      <c r="M1163" s="16" t="s">
        <v>81</v>
      </c>
    </row>
    <row r="1164" spans="12:13" x14ac:dyDescent="0.35">
      <c r="L1164" s="16">
        <v>61.01</v>
      </c>
      <c r="M1164" s="16" t="s">
        <v>81</v>
      </c>
    </row>
    <row r="1165" spans="12:13" x14ac:dyDescent="0.35">
      <c r="L1165" s="16">
        <v>61.02</v>
      </c>
      <c r="M1165" s="16" t="s">
        <v>81</v>
      </c>
    </row>
    <row r="1166" spans="12:13" x14ac:dyDescent="0.35">
      <c r="L1166" s="16">
        <v>62.01</v>
      </c>
      <c r="M1166" s="16" t="s">
        <v>81</v>
      </c>
    </row>
    <row r="1167" spans="12:13" x14ac:dyDescent="0.35">
      <c r="L1167" s="16">
        <v>62.03</v>
      </c>
      <c r="M1167" s="16" t="s">
        <v>81</v>
      </c>
    </row>
    <row r="1168" spans="12:13" x14ac:dyDescent="0.35">
      <c r="L1168" s="16">
        <v>62.05</v>
      </c>
      <c r="M1168" s="16" t="s">
        <v>81</v>
      </c>
    </row>
    <row r="1169" spans="12:13" x14ac:dyDescent="0.35">
      <c r="L1169" s="16">
        <v>62.06</v>
      </c>
      <c r="M1169" s="16" t="s">
        <v>81</v>
      </c>
    </row>
    <row r="1170" spans="12:13" x14ac:dyDescent="0.35">
      <c r="L1170" s="16">
        <v>63.02</v>
      </c>
      <c r="M1170" s="16" t="s">
        <v>81</v>
      </c>
    </row>
    <row r="1171" spans="12:13" x14ac:dyDescent="0.35">
      <c r="L1171" s="16">
        <v>65.010000000000005</v>
      </c>
      <c r="M1171" s="16" t="s">
        <v>81</v>
      </c>
    </row>
    <row r="1172" spans="12:13" x14ac:dyDescent="0.35">
      <c r="L1172" s="16">
        <v>65.03</v>
      </c>
      <c r="M1172" s="16" t="s">
        <v>81</v>
      </c>
    </row>
    <row r="1173" spans="12:13" x14ac:dyDescent="0.35">
      <c r="L1173" s="16">
        <v>65.040000000000006</v>
      </c>
      <c r="M1173" s="16" t="s">
        <v>81</v>
      </c>
    </row>
    <row r="1174" spans="12:13" x14ac:dyDescent="0.35">
      <c r="L1174" s="16">
        <v>66.010000000000005</v>
      </c>
      <c r="M1174" s="16" t="s">
        <v>81</v>
      </c>
    </row>
    <row r="1175" spans="12:13" x14ac:dyDescent="0.35">
      <c r="L1175" s="16">
        <v>66.02</v>
      </c>
      <c r="M1175" s="16" t="s">
        <v>81</v>
      </c>
    </row>
    <row r="1176" spans="12:13" x14ac:dyDescent="0.35">
      <c r="L1176" s="16">
        <v>67.02</v>
      </c>
      <c r="M1176" s="16" t="s">
        <v>81</v>
      </c>
    </row>
    <row r="1177" spans="12:13" x14ac:dyDescent="0.35">
      <c r="L1177" s="16">
        <v>67.05</v>
      </c>
      <c r="M1177" s="16" t="s">
        <v>81</v>
      </c>
    </row>
    <row r="1178" spans="12:13" x14ac:dyDescent="0.35">
      <c r="L1178" s="16">
        <v>67.06</v>
      </c>
      <c r="M1178" s="16" t="s">
        <v>81</v>
      </c>
    </row>
    <row r="1179" spans="12:13" x14ac:dyDescent="0.35">
      <c r="L1179" s="16">
        <v>67.069999999999993</v>
      </c>
      <c r="M1179" s="16" t="s">
        <v>81</v>
      </c>
    </row>
    <row r="1180" spans="12:13" x14ac:dyDescent="0.35">
      <c r="L1180" s="16">
        <v>67.09</v>
      </c>
      <c r="M1180" s="16" t="s">
        <v>81</v>
      </c>
    </row>
    <row r="1181" spans="12:13" x14ac:dyDescent="0.35">
      <c r="L1181" s="16">
        <v>67.11</v>
      </c>
      <c r="M1181" s="16" t="s">
        <v>81</v>
      </c>
    </row>
    <row r="1182" spans="12:13" x14ac:dyDescent="0.35">
      <c r="L1182" s="16">
        <v>67.13</v>
      </c>
      <c r="M1182" s="16" t="s">
        <v>81</v>
      </c>
    </row>
    <row r="1183" spans="12:13" x14ac:dyDescent="0.35">
      <c r="L1183" s="16">
        <v>67.14</v>
      </c>
      <c r="M1183" s="16" t="s">
        <v>81</v>
      </c>
    </row>
    <row r="1184" spans="12:13" x14ac:dyDescent="0.35">
      <c r="L1184" s="16">
        <v>68.010000000000005</v>
      </c>
      <c r="M1184" s="16" t="s">
        <v>81</v>
      </c>
    </row>
    <row r="1185" spans="12:13" x14ac:dyDescent="0.35">
      <c r="L1185" s="16">
        <v>68.02</v>
      </c>
      <c r="M1185" s="16" t="s">
        <v>81</v>
      </c>
    </row>
    <row r="1186" spans="12:13" x14ac:dyDescent="0.35">
      <c r="L1186" s="16">
        <v>69</v>
      </c>
      <c r="M1186" s="16" t="s">
        <v>81</v>
      </c>
    </row>
    <row r="1187" spans="12:13" x14ac:dyDescent="0.35">
      <c r="L1187" s="16">
        <v>70.010000000000005</v>
      </c>
      <c r="M1187" s="16" t="s">
        <v>81</v>
      </c>
    </row>
    <row r="1188" spans="12:13" x14ac:dyDescent="0.35">
      <c r="L1188" s="16">
        <v>71.010000000000005</v>
      </c>
      <c r="M1188" s="16" t="s">
        <v>81</v>
      </c>
    </row>
    <row r="1189" spans="12:13" x14ac:dyDescent="0.35">
      <c r="L1189" s="16">
        <v>71.03</v>
      </c>
      <c r="M1189" s="16" t="s">
        <v>81</v>
      </c>
    </row>
    <row r="1190" spans="12:13" x14ac:dyDescent="0.35">
      <c r="L1190" s="16">
        <v>71.040000000000006</v>
      </c>
      <c r="M1190" s="16" t="s">
        <v>81</v>
      </c>
    </row>
    <row r="1191" spans="12:13" x14ac:dyDescent="0.35">
      <c r="L1191" s="16">
        <v>73</v>
      </c>
      <c r="M1191" s="16" t="s">
        <v>81</v>
      </c>
    </row>
    <row r="1192" spans="12:13" x14ac:dyDescent="0.35">
      <c r="L1192" s="16">
        <v>74</v>
      </c>
      <c r="M1192" s="16" t="s">
        <v>81</v>
      </c>
    </row>
    <row r="1193" spans="12:13" x14ac:dyDescent="0.35">
      <c r="L1193" s="16">
        <v>75.010000000000005</v>
      </c>
      <c r="M1193" s="16" t="s">
        <v>81</v>
      </c>
    </row>
    <row r="1194" spans="12:13" x14ac:dyDescent="0.35">
      <c r="L1194" s="16">
        <v>75.03</v>
      </c>
      <c r="M1194" s="16" t="s">
        <v>81</v>
      </c>
    </row>
    <row r="1195" spans="12:13" x14ac:dyDescent="0.35">
      <c r="L1195" s="16">
        <v>76.010000000000005</v>
      </c>
      <c r="M1195" s="16" t="s">
        <v>81</v>
      </c>
    </row>
    <row r="1196" spans="12:13" x14ac:dyDescent="0.35">
      <c r="L1196" s="16">
        <v>76.040000000000006</v>
      </c>
      <c r="M1196" s="16" t="s">
        <v>81</v>
      </c>
    </row>
    <row r="1197" spans="12:13" x14ac:dyDescent="0.35">
      <c r="L1197" s="16">
        <v>76.05</v>
      </c>
      <c r="M1197" s="16" t="s">
        <v>81</v>
      </c>
    </row>
    <row r="1198" spans="12:13" x14ac:dyDescent="0.35">
      <c r="L1198" s="16">
        <v>76.06</v>
      </c>
      <c r="M1198" s="16" t="s">
        <v>81</v>
      </c>
    </row>
    <row r="1199" spans="12:13" x14ac:dyDescent="0.35">
      <c r="L1199" s="16">
        <v>77.010000000000005</v>
      </c>
      <c r="M1199" s="16" t="s">
        <v>81</v>
      </c>
    </row>
    <row r="1200" spans="12:13" x14ac:dyDescent="0.35">
      <c r="L1200" s="16">
        <v>77.02</v>
      </c>
      <c r="M1200" s="16" t="s">
        <v>81</v>
      </c>
    </row>
    <row r="1201" spans="12:13" x14ac:dyDescent="0.35">
      <c r="L1201" s="16">
        <v>77.040000000000006</v>
      </c>
      <c r="M1201" s="16" t="s">
        <v>81</v>
      </c>
    </row>
    <row r="1202" spans="12:13" x14ac:dyDescent="0.35">
      <c r="L1202" s="16">
        <v>77.05</v>
      </c>
      <c r="M1202" s="16" t="s">
        <v>81</v>
      </c>
    </row>
    <row r="1203" spans="12:13" x14ac:dyDescent="0.35">
      <c r="L1203" s="16">
        <v>78.010000000000005</v>
      </c>
      <c r="M1203" s="16" t="s">
        <v>81</v>
      </c>
    </row>
    <row r="1204" spans="12:13" x14ac:dyDescent="0.35">
      <c r="L1204" s="16">
        <v>78.040000000000006</v>
      </c>
      <c r="M1204" s="16" t="s">
        <v>81</v>
      </c>
    </row>
    <row r="1205" spans="12:13" x14ac:dyDescent="0.35">
      <c r="L1205" s="16">
        <v>78.05</v>
      </c>
      <c r="M1205" s="16" t="s">
        <v>81</v>
      </c>
    </row>
    <row r="1206" spans="12:13" x14ac:dyDescent="0.35">
      <c r="L1206" s="16">
        <v>78.06</v>
      </c>
      <c r="M1206" s="16" t="s">
        <v>81</v>
      </c>
    </row>
    <row r="1207" spans="12:13" x14ac:dyDescent="0.35">
      <c r="L1207" s="16">
        <v>78.069999999999993</v>
      </c>
      <c r="M1207" s="16" t="s">
        <v>81</v>
      </c>
    </row>
    <row r="1208" spans="12:13" x14ac:dyDescent="0.35">
      <c r="L1208" s="16">
        <v>79.010000000000005</v>
      </c>
      <c r="M1208" s="16" t="s">
        <v>81</v>
      </c>
    </row>
    <row r="1209" spans="12:13" x14ac:dyDescent="0.35">
      <c r="L1209" s="16">
        <v>79.02</v>
      </c>
      <c r="M1209" s="16" t="s">
        <v>81</v>
      </c>
    </row>
    <row r="1210" spans="12:13" x14ac:dyDescent="0.35">
      <c r="L1210" s="16">
        <v>80</v>
      </c>
      <c r="M1210" s="16" t="s">
        <v>81</v>
      </c>
    </row>
    <row r="1211" spans="12:13" x14ac:dyDescent="0.35">
      <c r="L1211" s="16">
        <v>81.010000000000005</v>
      </c>
      <c r="M1211" s="16" t="s">
        <v>81</v>
      </c>
    </row>
    <row r="1212" spans="12:13" x14ac:dyDescent="0.35">
      <c r="L1212" s="16">
        <v>81.02</v>
      </c>
      <c r="M1212" s="16" t="s">
        <v>81</v>
      </c>
    </row>
    <row r="1213" spans="12:13" x14ac:dyDescent="0.35">
      <c r="L1213" s="16">
        <v>82.02</v>
      </c>
      <c r="M1213" s="16" t="s">
        <v>81</v>
      </c>
    </row>
    <row r="1214" spans="12:13" x14ac:dyDescent="0.35">
      <c r="L1214" s="16">
        <v>82.05</v>
      </c>
      <c r="M1214" s="16" t="s">
        <v>81</v>
      </c>
    </row>
    <row r="1215" spans="12:13" x14ac:dyDescent="0.35">
      <c r="L1215" s="16">
        <v>82.06</v>
      </c>
      <c r="M1215" s="16" t="s">
        <v>81</v>
      </c>
    </row>
    <row r="1216" spans="12:13" x14ac:dyDescent="0.35">
      <c r="L1216" s="16">
        <v>82.07</v>
      </c>
      <c r="M1216" s="16" t="s">
        <v>81</v>
      </c>
    </row>
    <row r="1217" spans="12:13" x14ac:dyDescent="0.35">
      <c r="L1217" s="16">
        <v>82.08</v>
      </c>
      <c r="M1217" s="16" t="s">
        <v>81</v>
      </c>
    </row>
    <row r="1218" spans="12:13" x14ac:dyDescent="0.35">
      <c r="L1218" s="16">
        <v>82.09</v>
      </c>
      <c r="M1218" s="16" t="s">
        <v>81</v>
      </c>
    </row>
    <row r="1219" spans="12:13" x14ac:dyDescent="0.35">
      <c r="L1219" s="16">
        <v>83.05</v>
      </c>
      <c r="M1219" s="16" t="s">
        <v>81</v>
      </c>
    </row>
    <row r="1220" spans="12:13" x14ac:dyDescent="0.35">
      <c r="L1220" s="16">
        <v>83.08</v>
      </c>
      <c r="M1220" s="16" t="s">
        <v>81</v>
      </c>
    </row>
    <row r="1221" spans="12:13" x14ac:dyDescent="0.35">
      <c r="L1221" s="16">
        <v>84.05</v>
      </c>
      <c r="M1221" s="16" t="s">
        <v>81</v>
      </c>
    </row>
    <row r="1222" spans="12:13" x14ac:dyDescent="0.35">
      <c r="L1222" s="16">
        <v>84.07</v>
      </c>
      <c r="M1222" s="16" t="s">
        <v>81</v>
      </c>
    </row>
    <row r="1223" spans="12:13" x14ac:dyDescent="0.35">
      <c r="L1223" s="16">
        <v>84.09</v>
      </c>
      <c r="M1223" s="16" t="s">
        <v>81</v>
      </c>
    </row>
    <row r="1224" spans="12:13" x14ac:dyDescent="0.35">
      <c r="L1224" s="16">
        <v>84.1</v>
      </c>
      <c r="M1224" s="16" t="s">
        <v>81</v>
      </c>
    </row>
    <row r="1225" spans="12:13" x14ac:dyDescent="0.35">
      <c r="L1225" s="16">
        <v>84.12</v>
      </c>
      <c r="M1225" s="16" t="s">
        <v>81</v>
      </c>
    </row>
    <row r="1226" spans="12:13" x14ac:dyDescent="0.35">
      <c r="L1226" s="16">
        <v>84.14</v>
      </c>
      <c r="M1226" s="16" t="s">
        <v>81</v>
      </c>
    </row>
    <row r="1227" spans="12:13" x14ac:dyDescent="0.35">
      <c r="L1227" s="16">
        <v>84.15</v>
      </c>
      <c r="M1227" s="16" t="s">
        <v>81</v>
      </c>
    </row>
    <row r="1228" spans="12:13" x14ac:dyDescent="0.35">
      <c r="L1228" s="16">
        <v>84.16</v>
      </c>
      <c r="M1228" s="16" t="s">
        <v>81</v>
      </c>
    </row>
    <row r="1229" spans="12:13" x14ac:dyDescent="0.35">
      <c r="L1229" s="16">
        <v>84.17</v>
      </c>
      <c r="M1229" s="16" t="s">
        <v>81</v>
      </c>
    </row>
    <row r="1230" spans="12:13" x14ac:dyDescent="0.35">
      <c r="L1230" s="16">
        <v>84.18</v>
      </c>
      <c r="M1230" s="16" t="s">
        <v>81</v>
      </c>
    </row>
    <row r="1231" spans="12:13" x14ac:dyDescent="0.35">
      <c r="L1231" s="16">
        <v>84.19</v>
      </c>
      <c r="M1231" s="16" t="s">
        <v>81</v>
      </c>
    </row>
    <row r="1232" spans="12:13" x14ac:dyDescent="0.35">
      <c r="L1232" s="16">
        <v>85.01</v>
      </c>
      <c r="M1232" s="16" t="s">
        <v>81</v>
      </c>
    </row>
    <row r="1233" spans="12:13" x14ac:dyDescent="0.35">
      <c r="L1233" s="16">
        <v>85.02</v>
      </c>
      <c r="M1233" s="16" t="s">
        <v>81</v>
      </c>
    </row>
    <row r="1234" spans="12:13" x14ac:dyDescent="0.35">
      <c r="L1234" s="16">
        <v>86.01</v>
      </c>
      <c r="M1234" s="16" t="s">
        <v>81</v>
      </c>
    </row>
    <row r="1235" spans="12:13" x14ac:dyDescent="0.35">
      <c r="L1235" s="16">
        <v>86.02</v>
      </c>
      <c r="M1235" s="16" t="s">
        <v>81</v>
      </c>
    </row>
    <row r="1236" spans="12:13" x14ac:dyDescent="0.35">
      <c r="L1236" s="16">
        <v>87.01</v>
      </c>
      <c r="M1236" s="16" t="s">
        <v>81</v>
      </c>
    </row>
    <row r="1237" spans="12:13" x14ac:dyDescent="0.35">
      <c r="L1237" s="16">
        <v>87.02</v>
      </c>
      <c r="M1237" s="16" t="s">
        <v>81</v>
      </c>
    </row>
    <row r="1238" spans="12:13" x14ac:dyDescent="0.35">
      <c r="L1238" s="16">
        <v>88.03</v>
      </c>
      <c r="M1238" s="16" t="s">
        <v>81</v>
      </c>
    </row>
    <row r="1239" spans="12:13" x14ac:dyDescent="0.35">
      <c r="L1239" s="16">
        <v>88.04</v>
      </c>
      <c r="M1239" s="16" t="s">
        <v>81</v>
      </c>
    </row>
    <row r="1240" spans="12:13" x14ac:dyDescent="0.35">
      <c r="L1240" s="16">
        <v>89.01</v>
      </c>
      <c r="M1240" s="16" t="s">
        <v>81</v>
      </c>
    </row>
    <row r="1241" spans="12:13" x14ac:dyDescent="0.35">
      <c r="L1241" s="16">
        <v>89.02</v>
      </c>
      <c r="M1241" s="16" t="s">
        <v>81</v>
      </c>
    </row>
    <row r="1242" spans="12:13" x14ac:dyDescent="0.35">
      <c r="L1242" s="16">
        <v>89.06</v>
      </c>
      <c r="M1242" s="16" t="s">
        <v>81</v>
      </c>
    </row>
    <row r="1243" spans="12:13" x14ac:dyDescent="0.35">
      <c r="L1243" s="16">
        <v>89.07</v>
      </c>
      <c r="M1243" s="16" t="s">
        <v>81</v>
      </c>
    </row>
    <row r="1244" spans="12:13" x14ac:dyDescent="0.35">
      <c r="L1244" s="16">
        <v>90.06</v>
      </c>
      <c r="M1244" s="16" t="s">
        <v>81</v>
      </c>
    </row>
    <row r="1245" spans="12:13" x14ac:dyDescent="0.35">
      <c r="L1245" s="16">
        <v>90.1</v>
      </c>
      <c r="M1245" s="16" t="s">
        <v>81</v>
      </c>
    </row>
    <row r="1246" spans="12:13" x14ac:dyDescent="0.35">
      <c r="L1246" s="16">
        <v>90.14</v>
      </c>
      <c r="M1246" s="16" t="s">
        <v>81</v>
      </c>
    </row>
    <row r="1247" spans="12:13" x14ac:dyDescent="0.35">
      <c r="L1247" s="16">
        <v>90.15</v>
      </c>
      <c r="M1247" s="16" t="s">
        <v>81</v>
      </c>
    </row>
    <row r="1248" spans="12:13" x14ac:dyDescent="0.35">
      <c r="L1248" s="16">
        <v>90.19</v>
      </c>
      <c r="M1248" s="16" t="s">
        <v>81</v>
      </c>
    </row>
    <row r="1249" spans="12:13" x14ac:dyDescent="0.35">
      <c r="L1249" s="16">
        <v>90.23</v>
      </c>
      <c r="M1249" s="16" t="s">
        <v>81</v>
      </c>
    </row>
    <row r="1250" spans="12:13" x14ac:dyDescent="0.35">
      <c r="L1250" s="16">
        <v>90.24</v>
      </c>
      <c r="M1250" s="16" t="s">
        <v>81</v>
      </c>
    </row>
    <row r="1251" spans="12:13" x14ac:dyDescent="0.35">
      <c r="L1251" s="16">
        <v>90.28</v>
      </c>
      <c r="M1251" s="16" t="s">
        <v>81</v>
      </c>
    </row>
    <row r="1252" spans="12:13" x14ac:dyDescent="0.35">
      <c r="L1252" s="16">
        <v>90.29</v>
      </c>
      <c r="M1252" s="16" t="s">
        <v>81</v>
      </c>
    </row>
    <row r="1253" spans="12:13" x14ac:dyDescent="0.35">
      <c r="L1253" s="16">
        <v>90.3</v>
      </c>
      <c r="M1253" s="16" t="s">
        <v>81</v>
      </c>
    </row>
    <row r="1254" spans="12:13" x14ac:dyDescent="0.35">
      <c r="L1254" s="16">
        <v>90.31</v>
      </c>
      <c r="M1254" s="16" t="s">
        <v>81</v>
      </c>
    </row>
    <row r="1255" spans="12:13" x14ac:dyDescent="0.35">
      <c r="L1255" s="16">
        <v>90.34</v>
      </c>
      <c r="M1255" s="16" t="s">
        <v>81</v>
      </c>
    </row>
    <row r="1256" spans="12:13" x14ac:dyDescent="0.35">
      <c r="L1256" s="16">
        <v>90.35</v>
      </c>
      <c r="M1256" s="16" t="s">
        <v>81</v>
      </c>
    </row>
    <row r="1257" spans="12:13" x14ac:dyDescent="0.35">
      <c r="L1257" s="16">
        <v>90.36</v>
      </c>
      <c r="M1257" s="16" t="s">
        <v>81</v>
      </c>
    </row>
    <row r="1258" spans="12:13" x14ac:dyDescent="0.35">
      <c r="L1258" s="16">
        <v>90.38</v>
      </c>
      <c r="M1258" s="16" t="s">
        <v>81</v>
      </c>
    </row>
    <row r="1259" spans="12:13" x14ac:dyDescent="0.35">
      <c r="L1259" s="16">
        <v>90.39</v>
      </c>
      <c r="M1259" s="16" t="s">
        <v>81</v>
      </c>
    </row>
    <row r="1260" spans="12:13" x14ac:dyDescent="0.35">
      <c r="L1260" s="16">
        <v>90.4</v>
      </c>
      <c r="M1260" s="16" t="s">
        <v>81</v>
      </c>
    </row>
    <row r="1261" spans="12:13" x14ac:dyDescent="0.35">
      <c r="L1261" s="16">
        <v>90.43</v>
      </c>
      <c r="M1261" s="16" t="s">
        <v>81</v>
      </c>
    </row>
    <row r="1262" spans="12:13" x14ac:dyDescent="0.35">
      <c r="L1262" s="16">
        <v>90.44</v>
      </c>
      <c r="M1262" s="16" t="s">
        <v>81</v>
      </c>
    </row>
    <row r="1263" spans="12:13" x14ac:dyDescent="0.35">
      <c r="L1263" s="16">
        <v>90.46</v>
      </c>
      <c r="M1263" s="16" t="s">
        <v>81</v>
      </c>
    </row>
    <row r="1264" spans="12:13" x14ac:dyDescent="0.35">
      <c r="L1264" s="16">
        <v>90.47</v>
      </c>
      <c r="M1264" s="16" t="s">
        <v>81</v>
      </c>
    </row>
    <row r="1265" spans="12:13" x14ac:dyDescent="0.35">
      <c r="L1265" s="16">
        <v>92</v>
      </c>
      <c r="M1265" s="16" t="s">
        <v>81</v>
      </c>
    </row>
    <row r="1266" spans="12:13" x14ac:dyDescent="0.35">
      <c r="L1266" s="16">
        <v>93.05</v>
      </c>
      <c r="M1266" s="16" t="s">
        <v>81</v>
      </c>
    </row>
    <row r="1267" spans="12:13" x14ac:dyDescent="0.35">
      <c r="L1267" s="16">
        <v>93.12</v>
      </c>
      <c r="M1267" s="16" t="s">
        <v>81</v>
      </c>
    </row>
    <row r="1268" spans="12:13" x14ac:dyDescent="0.35">
      <c r="L1268" s="16">
        <v>93.13</v>
      </c>
      <c r="M1268" s="16" t="s">
        <v>81</v>
      </c>
    </row>
    <row r="1269" spans="12:13" x14ac:dyDescent="0.35">
      <c r="L1269" s="16">
        <v>97.03</v>
      </c>
      <c r="M1269" s="16" t="s">
        <v>81</v>
      </c>
    </row>
    <row r="1270" spans="12:13" x14ac:dyDescent="0.35">
      <c r="L1270" s="16">
        <v>97.04</v>
      </c>
      <c r="M1270" s="16" t="s">
        <v>81</v>
      </c>
    </row>
    <row r="1271" spans="12:13" x14ac:dyDescent="0.35">
      <c r="L1271" s="16">
        <v>97.05</v>
      </c>
      <c r="M1271" s="16" t="s">
        <v>81</v>
      </c>
    </row>
    <row r="1272" spans="12:13" x14ac:dyDescent="0.35">
      <c r="L1272" s="16">
        <v>97.06</v>
      </c>
      <c r="M1272" s="16" t="s">
        <v>81</v>
      </c>
    </row>
    <row r="1273" spans="12:13" x14ac:dyDescent="0.35">
      <c r="L1273" s="16">
        <v>98.03</v>
      </c>
      <c r="M1273" s="16" t="s">
        <v>81</v>
      </c>
    </row>
    <row r="1274" spans="12:13" x14ac:dyDescent="0.35">
      <c r="L1274" s="16">
        <v>98.04</v>
      </c>
      <c r="M1274" s="16" t="s">
        <v>81</v>
      </c>
    </row>
    <row r="1275" spans="12:13" x14ac:dyDescent="0.35">
      <c r="L1275" s="16">
        <v>98.07</v>
      </c>
      <c r="M1275" s="16" t="s">
        <v>81</v>
      </c>
    </row>
    <row r="1276" spans="12:13" x14ac:dyDescent="0.35">
      <c r="L1276" s="16">
        <v>99.01</v>
      </c>
      <c r="M1276" s="16" t="s">
        <v>81</v>
      </c>
    </row>
    <row r="1277" spans="12:13" x14ac:dyDescent="0.35">
      <c r="L1277" s="16">
        <v>99.03</v>
      </c>
      <c r="M1277" s="16" t="s">
        <v>81</v>
      </c>
    </row>
    <row r="1278" spans="12:13" x14ac:dyDescent="0.35">
      <c r="L1278" s="16">
        <v>100.09</v>
      </c>
      <c r="M1278" s="16" t="s">
        <v>81</v>
      </c>
    </row>
    <row r="1279" spans="12:13" x14ac:dyDescent="0.35">
      <c r="L1279" s="16">
        <v>101.93</v>
      </c>
      <c r="M1279" s="16" t="s">
        <v>81</v>
      </c>
    </row>
    <row r="1280" spans="12:13" x14ac:dyDescent="0.35">
      <c r="L1280" s="16">
        <v>101.98</v>
      </c>
      <c r="M1280" s="16" t="s">
        <v>81</v>
      </c>
    </row>
    <row r="1281" spans="12:13" x14ac:dyDescent="0.35">
      <c r="L1281" s="16">
        <v>102.01</v>
      </c>
      <c r="M1281" s="16" t="s">
        <v>81</v>
      </c>
    </row>
    <row r="1282" spans="12:13" x14ac:dyDescent="0.35">
      <c r="L1282" s="16">
        <v>102.09</v>
      </c>
      <c r="M1282" s="16" t="s">
        <v>81</v>
      </c>
    </row>
    <row r="1283" spans="12:13" x14ac:dyDescent="0.35">
      <c r="L1283" s="16">
        <v>103</v>
      </c>
      <c r="M1283" s="16" t="s">
        <v>81</v>
      </c>
    </row>
    <row r="1284" spans="12:13" x14ac:dyDescent="0.35">
      <c r="L1284" s="16">
        <v>106.04</v>
      </c>
      <c r="M1284" s="16" t="s">
        <v>81</v>
      </c>
    </row>
    <row r="1285" spans="12:13" x14ac:dyDescent="0.35">
      <c r="L1285" s="16">
        <v>106.06</v>
      </c>
      <c r="M1285" s="16" t="s">
        <v>81</v>
      </c>
    </row>
    <row r="1286" spans="12:13" x14ac:dyDescent="0.35">
      <c r="L1286" s="16">
        <v>106.08</v>
      </c>
      <c r="M1286" s="16" t="s">
        <v>81</v>
      </c>
    </row>
    <row r="1287" spans="12:13" x14ac:dyDescent="0.35">
      <c r="L1287" s="16">
        <v>106.1</v>
      </c>
      <c r="M1287" s="16" t="s">
        <v>81</v>
      </c>
    </row>
    <row r="1288" spans="12:13" x14ac:dyDescent="0.35">
      <c r="L1288" s="16">
        <v>106.12</v>
      </c>
      <c r="M1288" s="16" t="s">
        <v>81</v>
      </c>
    </row>
    <row r="1289" spans="12:13" x14ac:dyDescent="0.35">
      <c r="L1289" s="16">
        <v>106.13</v>
      </c>
      <c r="M1289" s="16" t="s">
        <v>81</v>
      </c>
    </row>
    <row r="1290" spans="12:13" x14ac:dyDescent="0.35">
      <c r="L1290" s="16">
        <v>106.17</v>
      </c>
      <c r="M1290" s="16" t="s">
        <v>81</v>
      </c>
    </row>
    <row r="1291" spans="12:13" x14ac:dyDescent="0.35">
      <c r="L1291" s="16">
        <v>110.07</v>
      </c>
      <c r="M1291" s="16" t="s">
        <v>81</v>
      </c>
    </row>
    <row r="1292" spans="12:13" x14ac:dyDescent="0.35">
      <c r="L1292" s="16">
        <v>110.08</v>
      </c>
      <c r="M1292" s="16" t="s">
        <v>81</v>
      </c>
    </row>
    <row r="1293" spans="12:13" x14ac:dyDescent="0.35">
      <c r="L1293" s="16">
        <v>110.09</v>
      </c>
      <c r="M1293" s="16" t="s">
        <v>81</v>
      </c>
    </row>
    <row r="1294" spans="12:13" x14ac:dyDescent="0.35">
      <c r="L1294" s="16">
        <v>111.02</v>
      </c>
      <c r="M1294" s="16" t="s">
        <v>81</v>
      </c>
    </row>
    <row r="1295" spans="12:13" x14ac:dyDescent="0.35">
      <c r="L1295" s="16">
        <v>114.01</v>
      </c>
      <c r="M1295" s="16" t="s">
        <v>81</v>
      </c>
    </row>
    <row r="1296" spans="12:13" x14ac:dyDescent="0.35">
      <c r="L1296" s="16">
        <v>115</v>
      </c>
      <c r="M1296" s="16" t="s">
        <v>81</v>
      </c>
    </row>
    <row r="1297" spans="12:13" x14ac:dyDescent="0.35">
      <c r="L1297" s="16">
        <v>116</v>
      </c>
      <c r="M1297" s="16" t="s">
        <v>81</v>
      </c>
    </row>
    <row r="1298" spans="12:13" x14ac:dyDescent="0.35">
      <c r="L1298" s="16">
        <v>118</v>
      </c>
      <c r="M1298" s="16" t="s">
        <v>81</v>
      </c>
    </row>
    <row r="1299" spans="12:13" x14ac:dyDescent="0.35">
      <c r="L1299" s="16">
        <v>119</v>
      </c>
      <c r="M1299" s="16" t="s">
        <v>81</v>
      </c>
    </row>
    <row r="1300" spans="12:13" x14ac:dyDescent="0.35">
      <c r="L1300" s="16">
        <v>121</v>
      </c>
      <c r="M1300" s="16" t="s">
        <v>81</v>
      </c>
    </row>
    <row r="1301" spans="12:13" x14ac:dyDescent="0.35">
      <c r="L1301" s="16">
        <v>122</v>
      </c>
      <c r="M1301" s="16" t="s">
        <v>81</v>
      </c>
    </row>
    <row r="1302" spans="12:13" x14ac:dyDescent="0.35">
      <c r="L1302" s="16">
        <v>123</v>
      </c>
      <c r="M1302" s="16" t="s">
        <v>81</v>
      </c>
    </row>
    <row r="1303" spans="12:13" x14ac:dyDescent="0.35">
      <c r="L1303" s="16">
        <v>124</v>
      </c>
      <c r="M1303" s="16" t="s">
        <v>81</v>
      </c>
    </row>
    <row r="1304" spans="12:13" x14ac:dyDescent="0.35">
      <c r="L1304" s="16">
        <v>125</v>
      </c>
      <c r="M1304" s="16" t="s">
        <v>81</v>
      </c>
    </row>
    <row r="1305" spans="12:13" x14ac:dyDescent="0.35">
      <c r="L1305" s="16">
        <v>126</v>
      </c>
      <c r="M1305" s="16" t="s">
        <v>81</v>
      </c>
    </row>
    <row r="1306" spans="12:13" x14ac:dyDescent="0.35">
      <c r="L1306" s="16">
        <v>127</v>
      </c>
      <c r="M1306" s="16" t="s">
        <v>81</v>
      </c>
    </row>
    <row r="1307" spans="12:13" x14ac:dyDescent="0.35">
      <c r="L1307" s="16">
        <v>128</v>
      </c>
      <c r="M1307" s="16" t="s">
        <v>81</v>
      </c>
    </row>
    <row r="1308" spans="12:13" x14ac:dyDescent="0.35">
      <c r="L1308" s="16">
        <v>130</v>
      </c>
      <c r="M1308" s="16" t="s">
        <v>81</v>
      </c>
    </row>
    <row r="1309" spans="12:13" x14ac:dyDescent="0.35">
      <c r="L1309" s="16">
        <v>132</v>
      </c>
      <c r="M1309" s="16" t="s">
        <v>81</v>
      </c>
    </row>
    <row r="1310" spans="12:13" x14ac:dyDescent="0.35">
      <c r="L1310" s="16">
        <v>133</v>
      </c>
      <c r="M1310" s="16" t="s">
        <v>81</v>
      </c>
    </row>
    <row r="1311" spans="12:13" x14ac:dyDescent="0.35">
      <c r="L1311" s="16">
        <v>139</v>
      </c>
      <c r="M1311" s="16" t="s">
        <v>81</v>
      </c>
    </row>
    <row r="1312" spans="12:13" x14ac:dyDescent="0.35">
      <c r="L1312" s="16">
        <v>142</v>
      </c>
      <c r="M1312" s="16" t="s">
        <v>81</v>
      </c>
    </row>
    <row r="1313" spans="12:13" x14ac:dyDescent="0.35">
      <c r="L1313" s="16">
        <v>143</v>
      </c>
      <c r="M1313" s="16" t="s">
        <v>81</v>
      </c>
    </row>
    <row r="1314" spans="12:13" x14ac:dyDescent="0.35">
      <c r="L1314" s="16">
        <v>144</v>
      </c>
      <c r="M1314" s="16" t="s">
        <v>81</v>
      </c>
    </row>
    <row r="1315" spans="12:13" x14ac:dyDescent="0.35">
      <c r="L1315" s="16">
        <v>147</v>
      </c>
      <c r="M1315" s="16" t="s">
        <v>81</v>
      </c>
    </row>
    <row r="1316" spans="12:13" x14ac:dyDescent="0.35">
      <c r="L1316" s="16">
        <v>149</v>
      </c>
      <c r="M1316" s="16" t="s">
        <v>81</v>
      </c>
    </row>
    <row r="1317" spans="12:13" x14ac:dyDescent="0.35">
      <c r="L1317" s="16">
        <v>151</v>
      </c>
      <c r="M1317" s="16" t="s">
        <v>81</v>
      </c>
    </row>
    <row r="1318" spans="12:13" x14ac:dyDescent="0.35">
      <c r="L1318" s="16">
        <v>152</v>
      </c>
      <c r="M1318" s="16" t="s">
        <v>81</v>
      </c>
    </row>
    <row r="1319" spans="12:13" x14ac:dyDescent="0.35">
      <c r="L1319" s="16">
        <v>153</v>
      </c>
      <c r="M1319" s="16" t="s">
        <v>81</v>
      </c>
    </row>
    <row r="1320" spans="12:13" x14ac:dyDescent="0.35">
      <c r="L1320" s="16">
        <v>154</v>
      </c>
      <c r="M1320" s="16" t="s">
        <v>81</v>
      </c>
    </row>
    <row r="1321" spans="12:13" x14ac:dyDescent="0.35">
      <c r="L1321" s="16">
        <v>155</v>
      </c>
      <c r="M1321" s="16" t="s">
        <v>81</v>
      </c>
    </row>
    <row r="1322" spans="12:13" x14ac:dyDescent="0.35">
      <c r="L1322" s="16">
        <v>156</v>
      </c>
      <c r="M1322" s="16" t="s">
        <v>81</v>
      </c>
    </row>
    <row r="1323" spans="12:13" x14ac:dyDescent="0.35">
      <c r="L1323" s="16">
        <v>157</v>
      </c>
      <c r="M1323" s="16" t="s">
        <v>81</v>
      </c>
    </row>
    <row r="1324" spans="12:13" x14ac:dyDescent="0.35">
      <c r="L1324" s="16">
        <v>159</v>
      </c>
      <c r="M1324" s="16" t="s">
        <v>81</v>
      </c>
    </row>
    <row r="1325" spans="12:13" x14ac:dyDescent="0.35">
      <c r="L1325" s="16">
        <v>160</v>
      </c>
      <c r="M1325" s="16" t="s">
        <v>81</v>
      </c>
    </row>
    <row r="1326" spans="12:13" x14ac:dyDescent="0.35">
      <c r="L1326" s="16">
        <v>161</v>
      </c>
      <c r="M1326" s="16" t="s">
        <v>81</v>
      </c>
    </row>
    <row r="1327" spans="12:13" x14ac:dyDescent="0.35">
      <c r="L1327" s="16">
        <v>162</v>
      </c>
      <c r="M1327" s="16" t="s">
        <v>81</v>
      </c>
    </row>
    <row r="1328" spans="12:13" x14ac:dyDescent="0.35">
      <c r="L1328" s="16">
        <v>163</v>
      </c>
      <c r="M1328" s="16" t="s">
        <v>81</v>
      </c>
    </row>
    <row r="1329" spans="12:13" x14ac:dyDescent="0.35">
      <c r="L1329" s="16">
        <v>164</v>
      </c>
      <c r="M1329" s="16" t="s">
        <v>81</v>
      </c>
    </row>
    <row r="1330" spans="12:13" x14ac:dyDescent="0.35">
      <c r="L1330" s="16">
        <v>165</v>
      </c>
      <c r="M1330" s="16" t="s">
        <v>81</v>
      </c>
    </row>
    <row r="1331" spans="12:13" x14ac:dyDescent="0.35">
      <c r="L1331" s="16">
        <v>166</v>
      </c>
      <c r="M1331" s="16" t="s">
        <v>81</v>
      </c>
    </row>
    <row r="1332" spans="12:13" x14ac:dyDescent="0.35">
      <c r="L1332" s="16">
        <v>168</v>
      </c>
      <c r="M1332" s="16" t="s">
        <v>81</v>
      </c>
    </row>
    <row r="1333" spans="12:13" x14ac:dyDescent="0.35">
      <c r="L1333" s="16">
        <v>169</v>
      </c>
      <c r="M1333" s="16" t="s">
        <v>81</v>
      </c>
    </row>
    <row r="1334" spans="12:13" x14ac:dyDescent="0.35">
      <c r="L1334" s="16">
        <v>170</v>
      </c>
      <c r="M1334" s="16" t="s">
        <v>81</v>
      </c>
    </row>
    <row r="1335" spans="12:13" x14ac:dyDescent="0.35">
      <c r="L1335" s="16">
        <v>171</v>
      </c>
      <c r="M1335" s="16" t="s">
        <v>81</v>
      </c>
    </row>
    <row r="1336" spans="12:13" x14ac:dyDescent="0.35">
      <c r="L1336" s="16">
        <v>172</v>
      </c>
      <c r="M1336" s="16" t="s">
        <v>81</v>
      </c>
    </row>
    <row r="1337" spans="12:13" x14ac:dyDescent="0.35">
      <c r="L1337" s="16">
        <v>173</v>
      </c>
      <c r="M1337" s="16" t="s">
        <v>81</v>
      </c>
    </row>
    <row r="1338" spans="12:13" x14ac:dyDescent="0.35">
      <c r="L1338" s="16">
        <v>174</v>
      </c>
      <c r="M1338" s="16" t="s">
        <v>81</v>
      </c>
    </row>
    <row r="1339" spans="12:13" x14ac:dyDescent="0.35">
      <c r="L1339" s="16">
        <v>176</v>
      </c>
      <c r="M1339" s="16" t="s">
        <v>81</v>
      </c>
    </row>
    <row r="1340" spans="12:13" x14ac:dyDescent="0.35">
      <c r="L1340" s="16">
        <v>177</v>
      </c>
      <c r="M1340" s="16" t="s">
        <v>81</v>
      </c>
    </row>
    <row r="1341" spans="12:13" x14ac:dyDescent="0.35">
      <c r="L1341" s="16">
        <v>179</v>
      </c>
      <c r="M1341" s="16" t="s">
        <v>81</v>
      </c>
    </row>
    <row r="1342" spans="12:13" x14ac:dyDescent="0.35">
      <c r="L1342" s="16">
        <v>180</v>
      </c>
      <c r="M1342" s="16" t="s">
        <v>81</v>
      </c>
    </row>
    <row r="1343" spans="12:13" x14ac:dyDescent="0.35">
      <c r="L1343" s="16">
        <v>181</v>
      </c>
      <c r="M1343" s="16" t="s">
        <v>81</v>
      </c>
    </row>
    <row r="1344" spans="12:13" x14ac:dyDescent="0.35">
      <c r="L1344" s="16">
        <v>182</v>
      </c>
      <c r="M1344" s="16" t="s">
        <v>81</v>
      </c>
    </row>
    <row r="1345" spans="12:13" x14ac:dyDescent="0.35">
      <c r="L1345" s="16">
        <v>183</v>
      </c>
      <c r="M1345" s="16" t="s">
        <v>81</v>
      </c>
    </row>
    <row r="1346" spans="12:13" x14ac:dyDescent="0.35">
      <c r="L1346" s="16">
        <v>184</v>
      </c>
      <c r="M1346" s="16" t="s">
        <v>81</v>
      </c>
    </row>
    <row r="1347" spans="12:13" x14ac:dyDescent="0.35">
      <c r="L1347" s="16">
        <v>185</v>
      </c>
      <c r="M1347" s="16" t="s">
        <v>81</v>
      </c>
    </row>
    <row r="1348" spans="12:13" x14ac:dyDescent="0.35">
      <c r="L1348" s="16">
        <v>186</v>
      </c>
      <c r="M1348" s="16" t="s">
        <v>81</v>
      </c>
    </row>
    <row r="1349" spans="12:13" x14ac:dyDescent="0.35">
      <c r="L1349" s="16">
        <v>187</v>
      </c>
      <c r="M1349" s="16" t="s">
        <v>81</v>
      </c>
    </row>
    <row r="1350" spans="12:13" x14ac:dyDescent="0.35">
      <c r="L1350" s="16">
        <v>188</v>
      </c>
      <c r="M1350" s="16" t="s">
        <v>81</v>
      </c>
    </row>
    <row r="1351" spans="12:13" x14ac:dyDescent="0.35">
      <c r="L1351" s="16">
        <v>189</v>
      </c>
      <c r="M1351" s="16" t="s">
        <v>81</v>
      </c>
    </row>
    <row r="1352" spans="12:13" x14ac:dyDescent="0.35">
      <c r="L1352" s="16">
        <v>190</v>
      </c>
      <c r="M1352" s="16" t="s">
        <v>81</v>
      </c>
    </row>
    <row r="1353" spans="12:13" x14ac:dyDescent="0.35">
      <c r="L1353" s="16">
        <v>191</v>
      </c>
      <c r="M1353" s="16" t="s">
        <v>81</v>
      </c>
    </row>
    <row r="1354" spans="12:13" x14ac:dyDescent="0.35">
      <c r="L1354" s="16">
        <v>192</v>
      </c>
      <c r="M1354" s="16" t="s">
        <v>81</v>
      </c>
    </row>
    <row r="1355" spans="12:13" x14ac:dyDescent="0.35">
      <c r="L1355" s="16">
        <v>193</v>
      </c>
      <c r="M1355" s="16" t="s">
        <v>81</v>
      </c>
    </row>
    <row r="1356" spans="12:13" x14ac:dyDescent="0.35">
      <c r="L1356" s="16">
        <v>194</v>
      </c>
      <c r="M1356" s="16" t="s">
        <v>81</v>
      </c>
    </row>
    <row r="1357" spans="12:13" x14ac:dyDescent="0.35">
      <c r="L1357" s="16">
        <v>195</v>
      </c>
      <c r="M1357" s="16" t="s">
        <v>81</v>
      </c>
    </row>
    <row r="1358" spans="12:13" x14ac:dyDescent="0.35">
      <c r="L1358" s="16">
        <v>196</v>
      </c>
      <c r="M1358" s="16" t="s">
        <v>81</v>
      </c>
    </row>
    <row r="1359" spans="12:13" x14ac:dyDescent="0.35">
      <c r="L1359" s="16">
        <v>197</v>
      </c>
      <c r="M1359" s="16" t="s">
        <v>81</v>
      </c>
    </row>
    <row r="1360" spans="12:13" x14ac:dyDescent="0.35">
      <c r="L1360" s="16">
        <v>198</v>
      </c>
      <c r="M1360" s="16" t="s">
        <v>81</v>
      </c>
    </row>
    <row r="1361" spans="12:13" x14ac:dyDescent="0.35">
      <c r="L1361" s="16">
        <v>200</v>
      </c>
      <c r="M1361" s="16" t="s">
        <v>81</v>
      </c>
    </row>
    <row r="1362" spans="12:13" x14ac:dyDescent="0.35">
      <c r="L1362" s="16">
        <v>201</v>
      </c>
      <c r="M1362" s="16" t="s">
        <v>81</v>
      </c>
    </row>
    <row r="1363" spans="12:13" x14ac:dyDescent="0.35">
      <c r="L1363" s="16">
        <v>9702</v>
      </c>
      <c r="M1363" s="16" t="s">
        <v>82</v>
      </c>
    </row>
    <row r="1364" spans="12:13" x14ac:dyDescent="0.35">
      <c r="L1364" s="16">
        <v>9703</v>
      </c>
      <c r="M1364" s="16" t="s">
        <v>82</v>
      </c>
    </row>
    <row r="1365" spans="12:13" x14ac:dyDescent="0.35">
      <c r="L1365" s="16">
        <v>9705</v>
      </c>
      <c r="M1365" s="16" t="s">
        <v>82</v>
      </c>
    </row>
    <row r="1366" spans="12:13" x14ac:dyDescent="0.35">
      <c r="L1366" s="16">
        <v>9706</v>
      </c>
      <c r="M1366" s="16" t="s">
        <v>82</v>
      </c>
    </row>
    <row r="1367" spans="12:13" x14ac:dyDescent="0.35">
      <c r="L1367" s="16">
        <v>9708</v>
      </c>
      <c r="M1367" s="16" t="s">
        <v>82</v>
      </c>
    </row>
    <row r="1368" spans="12:13" x14ac:dyDescent="0.35">
      <c r="L1368" s="16">
        <v>9709</v>
      </c>
      <c r="M1368" s="16" t="s">
        <v>82</v>
      </c>
    </row>
    <row r="1369" spans="12:13" x14ac:dyDescent="0.35">
      <c r="L1369" s="16">
        <v>9710.01</v>
      </c>
      <c r="M1369" s="16" t="s">
        <v>82</v>
      </c>
    </row>
    <row r="1370" spans="12:13" x14ac:dyDescent="0.35">
      <c r="L1370" s="16">
        <v>9715.01</v>
      </c>
      <c r="M1370" s="16" t="s">
        <v>82</v>
      </c>
    </row>
    <row r="1371" spans="12:13" x14ac:dyDescent="0.35">
      <c r="L1371" s="16">
        <v>9715.02</v>
      </c>
      <c r="M1371" s="16" t="s">
        <v>82</v>
      </c>
    </row>
    <row r="1372" spans="12:13" x14ac:dyDescent="0.35">
      <c r="L1372" s="16">
        <v>9716</v>
      </c>
      <c r="M1372" s="16" t="s">
        <v>82</v>
      </c>
    </row>
    <row r="1373" spans="12:13" x14ac:dyDescent="0.35">
      <c r="L1373" s="16">
        <v>9720</v>
      </c>
      <c r="M1373" s="16" t="s">
        <v>82</v>
      </c>
    </row>
    <row r="1374" spans="12:13" x14ac:dyDescent="0.35">
      <c r="L1374" s="16">
        <v>9722</v>
      </c>
      <c r="M1374" s="16" t="s">
        <v>82</v>
      </c>
    </row>
    <row r="1375" spans="12:13" x14ac:dyDescent="0.35">
      <c r="L1375" s="16">
        <v>9723</v>
      </c>
      <c r="M1375" s="16" t="s">
        <v>82</v>
      </c>
    </row>
    <row r="1376" spans="12:13" x14ac:dyDescent="0.35">
      <c r="L1376" s="16">
        <v>9724</v>
      </c>
      <c r="M1376" s="16" t="s">
        <v>82</v>
      </c>
    </row>
    <row r="1377" spans="12:13" x14ac:dyDescent="0.35">
      <c r="L1377" s="16">
        <v>9725</v>
      </c>
      <c r="M1377" s="16" t="s">
        <v>82</v>
      </c>
    </row>
    <row r="1378" spans="12:13" x14ac:dyDescent="0.35">
      <c r="L1378" s="16">
        <v>9726</v>
      </c>
      <c r="M1378" s="16" t="s">
        <v>82</v>
      </c>
    </row>
    <row r="1379" spans="12:13" x14ac:dyDescent="0.35">
      <c r="L1379" s="16">
        <v>501.01</v>
      </c>
      <c r="M1379" s="16" t="s">
        <v>83</v>
      </c>
    </row>
    <row r="1380" spans="12:13" x14ac:dyDescent="0.35">
      <c r="L1380" s="16">
        <v>502.01</v>
      </c>
      <c r="M1380" s="16" t="s">
        <v>83</v>
      </c>
    </row>
    <row r="1381" spans="12:13" x14ac:dyDescent="0.35">
      <c r="L1381" s="16">
        <v>502.02</v>
      </c>
      <c r="M1381" s="16" t="s">
        <v>83</v>
      </c>
    </row>
    <row r="1382" spans="12:13" x14ac:dyDescent="0.35">
      <c r="L1382" s="16">
        <v>502.03</v>
      </c>
      <c r="M1382" s="16" t="s">
        <v>83</v>
      </c>
    </row>
    <row r="1383" spans="12:13" x14ac:dyDescent="0.35">
      <c r="L1383" s="16">
        <v>503.03</v>
      </c>
      <c r="M1383" s="16" t="s">
        <v>83</v>
      </c>
    </row>
    <row r="1384" spans="12:13" x14ac:dyDescent="0.35">
      <c r="L1384" s="16">
        <v>505.02</v>
      </c>
      <c r="M1384" s="16" t="s">
        <v>83</v>
      </c>
    </row>
    <row r="1385" spans="12:13" x14ac:dyDescent="0.35">
      <c r="L1385" s="16">
        <v>505.04</v>
      </c>
      <c r="M1385" s="16" t="s">
        <v>83</v>
      </c>
    </row>
    <row r="1386" spans="12:13" x14ac:dyDescent="0.35">
      <c r="L1386" s="16">
        <v>206</v>
      </c>
      <c r="M1386" s="16" t="s">
        <v>84</v>
      </c>
    </row>
    <row r="1387" spans="12:13" x14ac:dyDescent="0.35">
      <c r="L1387" s="16">
        <v>208</v>
      </c>
      <c r="M1387" s="16" t="s">
        <v>84</v>
      </c>
    </row>
    <row r="1388" spans="12:13" x14ac:dyDescent="0.35">
      <c r="L1388" s="16">
        <v>209</v>
      </c>
      <c r="M1388" s="16" t="s">
        <v>84</v>
      </c>
    </row>
    <row r="1389" spans="12:13" x14ac:dyDescent="0.35">
      <c r="L1389" s="16">
        <v>210.01</v>
      </c>
      <c r="M1389" s="16" t="s">
        <v>84</v>
      </c>
    </row>
    <row r="1390" spans="12:13" x14ac:dyDescent="0.35">
      <c r="L1390" s="16">
        <v>210.02</v>
      </c>
      <c r="M1390" s="16" t="s">
        <v>84</v>
      </c>
    </row>
    <row r="1391" spans="12:13" x14ac:dyDescent="0.35">
      <c r="L1391" s="16">
        <v>211.02</v>
      </c>
      <c r="M1391" s="16" t="s">
        <v>84</v>
      </c>
    </row>
    <row r="1392" spans="12:13" x14ac:dyDescent="0.35">
      <c r="L1392" s="16">
        <v>215.01</v>
      </c>
      <c r="M1392" s="16" t="s">
        <v>84</v>
      </c>
    </row>
    <row r="1393" spans="12:13" x14ac:dyDescent="0.35">
      <c r="L1393" s="16">
        <v>216</v>
      </c>
      <c r="M1393" s="16" t="s">
        <v>84</v>
      </c>
    </row>
    <row r="1394" spans="12:13" x14ac:dyDescent="0.35">
      <c r="L1394" s="16">
        <v>217</v>
      </c>
      <c r="M1394" s="16" t="s">
        <v>84</v>
      </c>
    </row>
    <row r="1395" spans="12:13" x14ac:dyDescent="0.35">
      <c r="L1395" s="16">
        <v>224</v>
      </c>
      <c r="M1395" s="16" t="s">
        <v>84</v>
      </c>
    </row>
    <row r="1396" spans="12:13" x14ac:dyDescent="0.35">
      <c r="L1396" s="16">
        <v>232</v>
      </c>
      <c r="M1396" s="16" t="s">
        <v>84</v>
      </c>
    </row>
    <row r="1397" spans="12:13" x14ac:dyDescent="0.35">
      <c r="L1397" s="16">
        <v>233.03</v>
      </c>
      <c r="M1397" s="16" t="s">
        <v>84</v>
      </c>
    </row>
    <row r="1398" spans="12:13" x14ac:dyDescent="0.35">
      <c r="L1398" s="16">
        <v>233.04</v>
      </c>
      <c r="M1398" s="16" t="s">
        <v>84</v>
      </c>
    </row>
    <row r="1399" spans="12:13" x14ac:dyDescent="0.35">
      <c r="L1399" s="16">
        <v>233.05</v>
      </c>
      <c r="M1399" s="16" t="s">
        <v>84</v>
      </c>
    </row>
    <row r="1400" spans="12:13" x14ac:dyDescent="0.35">
      <c r="L1400" s="16">
        <v>233.06</v>
      </c>
      <c r="M1400" s="16" t="s">
        <v>84</v>
      </c>
    </row>
    <row r="1401" spans="12:13" x14ac:dyDescent="0.35">
      <c r="L1401" s="16">
        <v>233.08</v>
      </c>
      <c r="M1401" s="16" t="s">
        <v>84</v>
      </c>
    </row>
    <row r="1402" spans="12:13" x14ac:dyDescent="0.35">
      <c r="L1402" s="16">
        <v>9101.01</v>
      </c>
      <c r="M1402" s="16" t="s">
        <v>85</v>
      </c>
    </row>
    <row r="1403" spans="12:13" x14ac:dyDescent="0.35">
      <c r="L1403" s="16">
        <v>9101.02</v>
      </c>
      <c r="M1403" s="16" t="s">
        <v>85</v>
      </c>
    </row>
    <row r="1404" spans="12:13" x14ac:dyDescent="0.35">
      <c r="L1404" s="16">
        <v>9104.01</v>
      </c>
      <c r="M1404" s="16" t="s">
        <v>85</v>
      </c>
    </row>
    <row r="1405" spans="12:13" x14ac:dyDescent="0.35">
      <c r="L1405" s="16">
        <v>9105</v>
      </c>
      <c r="M1405" s="16" t="s">
        <v>85</v>
      </c>
    </row>
    <row r="1406" spans="12:13" x14ac:dyDescent="0.35">
      <c r="L1406" s="16">
        <v>9106.01</v>
      </c>
      <c r="M1406" s="16" t="s">
        <v>85</v>
      </c>
    </row>
    <row r="1407" spans="12:13" x14ac:dyDescent="0.35">
      <c r="L1407" s="16">
        <v>9106.02</v>
      </c>
      <c r="M1407" s="16" t="s">
        <v>85</v>
      </c>
    </row>
    <row r="1408" spans="12:13" x14ac:dyDescent="0.35">
      <c r="L1408" s="16">
        <v>102</v>
      </c>
      <c r="M1408" s="16" t="s">
        <v>86</v>
      </c>
    </row>
    <row r="1409" spans="12:13" x14ac:dyDescent="0.35">
      <c r="L1409" s="16">
        <v>103</v>
      </c>
      <c r="M1409" s="16" t="s">
        <v>86</v>
      </c>
    </row>
    <row r="1410" spans="12:13" x14ac:dyDescent="0.35">
      <c r="L1410" s="16">
        <v>108.02</v>
      </c>
      <c r="M1410" s="16" t="s">
        <v>86</v>
      </c>
    </row>
    <row r="1411" spans="12:13" x14ac:dyDescent="0.35">
      <c r="L1411" s="16">
        <v>110</v>
      </c>
      <c r="M1411" s="16" t="s">
        <v>86</v>
      </c>
    </row>
    <row r="1412" spans="12:13" x14ac:dyDescent="0.35">
      <c r="L1412" s="16">
        <v>111</v>
      </c>
      <c r="M1412" s="16" t="s">
        <v>86</v>
      </c>
    </row>
    <row r="1413" spans="12:13" x14ac:dyDescent="0.35">
      <c r="L1413" s="16">
        <v>112</v>
      </c>
      <c r="M1413" s="16" t="s">
        <v>86</v>
      </c>
    </row>
    <row r="1414" spans="12:13" x14ac:dyDescent="0.35">
      <c r="L1414" s="16">
        <v>113</v>
      </c>
      <c r="M1414" s="16" t="s">
        <v>86</v>
      </c>
    </row>
    <row r="1415" spans="12:13" x14ac:dyDescent="0.35">
      <c r="L1415" s="16">
        <v>123.03</v>
      </c>
      <c r="M1415" s="16" t="s">
        <v>86</v>
      </c>
    </row>
    <row r="1416" spans="12:13" x14ac:dyDescent="0.35">
      <c r="L1416" s="16">
        <v>125</v>
      </c>
      <c r="M1416" s="16" t="s">
        <v>86</v>
      </c>
    </row>
    <row r="1417" spans="12:13" x14ac:dyDescent="0.35">
      <c r="L1417" s="16">
        <v>126</v>
      </c>
      <c r="M1417" s="16" t="s">
        <v>86</v>
      </c>
    </row>
    <row r="1418" spans="12:13" x14ac:dyDescent="0.35">
      <c r="L1418" s="16">
        <v>127.01</v>
      </c>
      <c r="M1418" s="16" t="s">
        <v>86</v>
      </c>
    </row>
    <row r="1419" spans="12:13" x14ac:dyDescent="0.35">
      <c r="L1419" s="16">
        <v>128</v>
      </c>
      <c r="M1419" s="16" t="s">
        <v>86</v>
      </c>
    </row>
    <row r="1420" spans="12:13" x14ac:dyDescent="0.35">
      <c r="L1420" s="16">
        <v>129</v>
      </c>
      <c r="M1420" s="16" t="s">
        <v>86</v>
      </c>
    </row>
    <row r="1421" spans="12:13" x14ac:dyDescent="0.35">
      <c r="L1421" s="16">
        <v>135.07</v>
      </c>
      <c r="M1421" s="16" t="s">
        <v>86</v>
      </c>
    </row>
    <row r="1422" spans="12:13" x14ac:dyDescent="0.35">
      <c r="L1422" s="16">
        <v>135.09</v>
      </c>
      <c r="M1422" s="16" t="s">
        <v>86</v>
      </c>
    </row>
    <row r="1423" spans="12:13" x14ac:dyDescent="0.35">
      <c r="L1423" s="16">
        <v>136.04</v>
      </c>
      <c r="M1423" s="16" t="s">
        <v>86</v>
      </c>
    </row>
    <row r="1424" spans="12:13" x14ac:dyDescent="0.35">
      <c r="L1424" s="16">
        <v>138.01</v>
      </c>
      <c r="M1424" s="16" t="s">
        <v>86</v>
      </c>
    </row>
    <row r="1425" spans="12:13" x14ac:dyDescent="0.35">
      <c r="L1425" s="16">
        <v>138.02000000000001</v>
      </c>
      <c r="M1425" s="16" t="s">
        <v>86</v>
      </c>
    </row>
    <row r="1426" spans="12:13" x14ac:dyDescent="0.35">
      <c r="L1426" s="16">
        <v>138.03</v>
      </c>
      <c r="M1426" s="16" t="s">
        <v>86</v>
      </c>
    </row>
    <row r="1427" spans="12:13" x14ac:dyDescent="0.35">
      <c r="L1427" s="16">
        <v>139</v>
      </c>
      <c r="M1427" s="16" t="s">
        <v>86</v>
      </c>
    </row>
    <row r="1428" spans="12:13" x14ac:dyDescent="0.35">
      <c r="L1428" s="16">
        <v>140</v>
      </c>
      <c r="M1428" s="16" t="s">
        <v>86</v>
      </c>
    </row>
    <row r="1429" spans="12:13" x14ac:dyDescent="0.35">
      <c r="L1429" s="16">
        <v>141</v>
      </c>
      <c r="M1429" s="16" t="s">
        <v>86</v>
      </c>
    </row>
    <row r="1430" spans="12:13" x14ac:dyDescent="0.35">
      <c r="L1430" s="16">
        <v>144</v>
      </c>
      <c r="M1430" s="16" t="s">
        <v>86</v>
      </c>
    </row>
    <row r="1431" spans="12:13" x14ac:dyDescent="0.35">
      <c r="L1431" s="16">
        <v>145.04</v>
      </c>
      <c r="M1431" s="16" t="s">
        <v>86</v>
      </c>
    </row>
    <row r="1432" spans="12:13" x14ac:dyDescent="0.35">
      <c r="L1432" s="16">
        <v>146.06</v>
      </c>
      <c r="M1432" s="16" t="s">
        <v>86</v>
      </c>
    </row>
    <row r="1433" spans="12:13" x14ac:dyDescent="0.35">
      <c r="L1433" s="16">
        <v>146.07</v>
      </c>
      <c r="M1433" s="16" t="s">
        <v>86</v>
      </c>
    </row>
    <row r="1434" spans="12:13" x14ac:dyDescent="0.35">
      <c r="L1434" s="16">
        <v>147.02000000000001</v>
      </c>
      <c r="M1434" s="16" t="s">
        <v>86</v>
      </c>
    </row>
    <row r="1435" spans="12:13" x14ac:dyDescent="0.35">
      <c r="L1435" s="16">
        <v>147.03</v>
      </c>
      <c r="M1435" s="16" t="s">
        <v>86</v>
      </c>
    </row>
    <row r="1436" spans="12:13" x14ac:dyDescent="0.35">
      <c r="L1436" s="16">
        <v>147.04</v>
      </c>
      <c r="M1436" s="16" t="s">
        <v>86</v>
      </c>
    </row>
    <row r="1437" spans="12:13" x14ac:dyDescent="0.35">
      <c r="L1437" s="16">
        <v>148.06</v>
      </c>
      <c r="M1437" s="16" t="s">
        <v>86</v>
      </c>
    </row>
    <row r="1438" spans="12:13" x14ac:dyDescent="0.35">
      <c r="L1438" s="16">
        <v>148.07</v>
      </c>
      <c r="M1438" s="16" t="s">
        <v>86</v>
      </c>
    </row>
    <row r="1439" spans="12:13" x14ac:dyDescent="0.35">
      <c r="L1439" s="16">
        <v>148.08000000000001</v>
      </c>
      <c r="M1439" s="16" t="s">
        <v>86</v>
      </c>
    </row>
    <row r="1440" spans="12:13" x14ac:dyDescent="0.35">
      <c r="L1440" s="16">
        <v>148.09</v>
      </c>
      <c r="M1440" s="16" t="s">
        <v>86</v>
      </c>
    </row>
    <row r="1441" spans="12:13" x14ac:dyDescent="0.35">
      <c r="L1441" s="16">
        <v>148.1</v>
      </c>
      <c r="M1441" s="16" t="s">
        <v>86</v>
      </c>
    </row>
    <row r="1442" spans="12:13" x14ac:dyDescent="0.35">
      <c r="L1442" s="16">
        <v>148.11000000000001</v>
      </c>
      <c r="M1442" s="16" t="s">
        <v>86</v>
      </c>
    </row>
    <row r="1443" spans="12:13" x14ac:dyDescent="0.35">
      <c r="L1443" s="16">
        <v>148.12</v>
      </c>
      <c r="M1443" s="16" t="s">
        <v>86</v>
      </c>
    </row>
    <row r="1444" spans="12:13" x14ac:dyDescent="0.35">
      <c r="L1444" s="16">
        <v>148.13</v>
      </c>
      <c r="M1444" s="16" t="s">
        <v>86</v>
      </c>
    </row>
    <row r="1445" spans="12:13" x14ac:dyDescent="0.35">
      <c r="L1445" s="16">
        <v>149.06</v>
      </c>
      <c r="M1445" s="16" t="s">
        <v>86</v>
      </c>
    </row>
    <row r="1446" spans="12:13" x14ac:dyDescent="0.35">
      <c r="L1446" s="16">
        <v>150.02000000000001</v>
      </c>
      <c r="M1446" s="16" t="s">
        <v>86</v>
      </c>
    </row>
    <row r="1447" spans="12:13" x14ac:dyDescent="0.35">
      <c r="L1447" s="16">
        <v>150.04</v>
      </c>
      <c r="M1447" s="16" t="s">
        <v>86</v>
      </c>
    </row>
    <row r="1448" spans="12:13" x14ac:dyDescent="0.35">
      <c r="L1448" s="16">
        <v>151.03</v>
      </c>
      <c r="M1448" s="16" t="s">
        <v>86</v>
      </c>
    </row>
    <row r="1449" spans="12:13" x14ac:dyDescent="0.35">
      <c r="L1449" s="16">
        <v>152.01</v>
      </c>
      <c r="M1449" s="16" t="s">
        <v>86</v>
      </c>
    </row>
    <row r="1450" spans="12:13" x14ac:dyDescent="0.35">
      <c r="L1450" s="16">
        <v>153</v>
      </c>
      <c r="M1450" s="16" t="s">
        <v>86</v>
      </c>
    </row>
    <row r="1451" spans="12:13" x14ac:dyDescent="0.35">
      <c r="L1451" s="16">
        <v>154.02000000000001</v>
      </c>
      <c r="M1451" s="16" t="s">
        <v>86</v>
      </c>
    </row>
    <row r="1452" spans="12:13" x14ac:dyDescent="0.35">
      <c r="L1452" s="16">
        <v>155.01</v>
      </c>
      <c r="M1452" s="16" t="s">
        <v>86</v>
      </c>
    </row>
    <row r="1453" spans="12:13" x14ac:dyDescent="0.35">
      <c r="L1453" s="16">
        <v>156.01</v>
      </c>
      <c r="M1453" s="16" t="s">
        <v>86</v>
      </c>
    </row>
    <row r="1454" spans="12:13" x14ac:dyDescent="0.35">
      <c r="L1454" s="16">
        <v>156.02000000000001</v>
      </c>
      <c r="M1454" s="16" t="s">
        <v>86</v>
      </c>
    </row>
    <row r="1455" spans="12:13" x14ac:dyDescent="0.35">
      <c r="L1455" s="16">
        <v>157.01</v>
      </c>
      <c r="M1455" s="16" t="s">
        <v>86</v>
      </c>
    </row>
    <row r="1456" spans="12:13" x14ac:dyDescent="0.35">
      <c r="L1456" s="16">
        <v>157.02000000000001</v>
      </c>
      <c r="M1456" s="16" t="s">
        <v>86</v>
      </c>
    </row>
    <row r="1457" spans="12:13" x14ac:dyDescent="0.35">
      <c r="L1457" s="16">
        <v>158.01</v>
      </c>
      <c r="M1457" s="16" t="s">
        <v>86</v>
      </c>
    </row>
    <row r="1458" spans="12:13" x14ac:dyDescent="0.35">
      <c r="L1458" s="16">
        <v>158.02000000000001</v>
      </c>
      <c r="M1458" s="16" t="s">
        <v>86</v>
      </c>
    </row>
    <row r="1459" spans="12:13" x14ac:dyDescent="0.35">
      <c r="L1459" s="16">
        <v>159.02000000000001</v>
      </c>
      <c r="M1459" s="16" t="s">
        <v>86</v>
      </c>
    </row>
    <row r="1460" spans="12:13" x14ac:dyDescent="0.35">
      <c r="L1460" s="16">
        <v>160.01</v>
      </c>
      <c r="M1460" s="16" t="s">
        <v>86</v>
      </c>
    </row>
    <row r="1461" spans="12:13" x14ac:dyDescent="0.35">
      <c r="L1461" s="16">
        <v>160.02000000000001</v>
      </c>
      <c r="M1461" s="16" t="s">
        <v>86</v>
      </c>
    </row>
    <row r="1462" spans="12:13" x14ac:dyDescent="0.35">
      <c r="L1462" s="16">
        <v>161</v>
      </c>
      <c r="M1462" s="16" t="s">
        <v>86</v>
      </c>
    </row>
    <row r="1463" spans="12:13" x14ac:dyDescent="0.35">
      <c r="L1463" s="16">
        <v>162</v>
      </c>
      <c r="M1463" s="16" t="s">
        <v>86</v>
      </c>
    </row>
    <row r="1464" spans="12:13" x14ac:dyDescent="0.35">
      <c r="L1464" s="16">
        <v>163.01</v>
      </c>
      <c r="M1464" s="16" t="s">
        <v>86</v>
      </c>
    </row>
    <row r="1465" spans="12:13" x14ac:dyDescent="0.35">
      <c r="L1465" s="16">
        <v>164.02</v>
      </c>
      <c r="M1465" s="16" t="s">
        <v>86</v>
      </c>
    </row>
    <row r="1466" spans="12:13" x14ac:dyDescent="0.35">
      <c r="L1466" s="16">
        <v>164.07</v>
      </c>
      <c r="M1466" s="16" t="s">
        <v>86</v>
      </c>
    </row>
    <row r="1467" spans="12:13" x14ac:dyDescent="0.35">
      <c r="L1467" s="16">
        <v>164.08</v>
      </c>
      <c r="M1467" s="16" t="s">
        <v>86</v>
      </c>
    </row>
    <row r="1468" spans="12:13" x14ac:dyDescent="0.35">
      <c r="L1468" s="16">
        <v>164.09</v>
      </c>
      <c r="M1468" s="16" t="s">
        <v>86</v>
      </c>
    </row>
    <row r="1469" spans="12:13" x14ac:dyDescent="0.35">
      <c r="L1469" s="16">
        <v>164.1</v>
      </c>
      <c r="M1469" s="16" t="s">
        <v>86</v>
      </c>
    </row>
    <row r="1470" spans="12:13" x14ac:dyDescent="0.35">
      <c r="L1470" s="16">
        <v>164.11</v>
      </c>
      <c r="M1470" s="16" t="s">
        <v>86</v>
      </c>
    </row>
    <row r="1471" spans="12:13" x14ac:dyDescent="0.35">
      <c r="L1471" s="16">
        <v>164.12</v>
      </c>
      <c r="M1471" s="16" t="s">
        <v>86</v>
      </c>
    </row>
    <row r="1472" spans="12:13" x14ac:dyDescent="0.35">
      <c r="L1472" s="16">
        <v>165.03</v>
      </c>
      <c r="M1472" s="16" t="s">
        <v>86</v>
      </c>
    </row>
    <row r="1473" spans="12:13" x14ac:dyDescent="0.35">
      <c r="L1473" s="16">
        <v>165.04</v>
      </c>
      <c r="M1473" s="16" t="s">
        <v>86</v>
      </c>
    </row>
    <row r="1474" spans="12:13" x14ac:dyDescent="0.35">
      <c r="L1474" s="16">
        <v>165.05</v>
      </c>
      <c r="M1474" s="16" t="s">
        <v>86</v>
      </c>
    </row>
    <row r="1475" spans="12:13" x14ac:dyDescent="0.35">
      <c r="L1475" s="16">
        <v>165.07</v>
      </c>
      <c r="M1475" s="16" t="s">
        <v>86</v>
      </c>
    </row>
    <row r="1476" spans="12:13" x14ac:dyDescent="0.35">
      <c r="L1476" s="16">
        <v>165.11</v>
      </c>
      <c r="M1476" s="16" t="s">
        <v>86</v>
      </c>
    </row>
    <row r="1477" spans="12:13" x14ac:dyDescent="0.35">
      <c r="L1477" s="16">
        <v>166.01</v>
      </c>
      <c r="M1477" s="16" t="s">
        <v>86</v>
      </c>
    </row>
    <row r="1478" spans="12:13" x14ac:dyDescent="0.35">
      <c r="L1478" s="16">
        <v>166.02</v>
      </c>
      <c r="M1478" s="16" t="s">
        <v>86</v>
      </c>
    </row>
    <row r="1479" spans="12:13" x14ac:dyDescent="0.35">
      <c r="L1479" s="16">
        <v>167.04</v>
      </c>
      <c r="M1479" s="16" t="s">
        <v>86</v>
      </c>
    </row>
    <row r="1480" spans="12:13" x14ac:dyDescent="0.35">
      <c r="L1480" s="16">
        <v>167.1</v>
      </c>
      <c r="M1480" s="16" t="s">
        <v>86</v>
      </c>
    </row>
    <row r="1481" spans="12:13" x14ac:dyDescent="0.35">
      <c r="L1481" s="16">
        <v>167.14</v>
      </c>
      <c r="M1481" s="16" t="s">
        <v>86</v>
      </c>
    </row>
    <row r="1482" spans="12:13" x14ac:dyDescent="0.35">
      <c r="L1482" s="16">
        <v>167.16</v>
      </c>
      <c r="M1482" s="16" t="s">
        <v>86</v>
      </c>
    </row>
    <row r="1483" spans="12:13" x14ac:dyDescent="0.35">
      <c r="L1483" s="16">
        <v>167.17</v>
      </c>
      <c r="M1483" s="16" t="s">
        <v>86</v>
      </c>
    </row>
    <row r="1484" spans="12:13" x14ac:dyDescent="0.35">
      <c r="L1484" s="16">
        <v>167.23</v>
      </c>
      <c r="M1484" s="16" t="s">
        <v>86</v>
      </c>
    </row>
    <row r="1485" spans="12:13" x14ac:dyDescent="0.35">
      <c r="L1485" s="16">
        <v>167.27</v>
      </c>
      <c r="M1485" s="16" t="s">
        <v>86</v>
      </c>
    </row>
    <row r="1486" spans="12:13" x14ac:dyDescent="0.35">
      <c r="L1486" s="16">
        <v>167.28</v>
      </c>
      <c r="M1486" s="16" t="s">
        <v>86</v>
      </c>
    </row>
    <row r="1487" spans="12:13" x14ac:dyDescent="0.35">
      <c r="L1487" s="16">
        <v>167.3</v>
      </c>
      <c r="M1487" s="16" t="s">
        <v>86</v>
      </c>
    </row>
    <row r="1488" spans="12:13" x14ac:dyDescent="0.35">
      <c r="L1488" s="16">
        <v>167.31</v>
      </c>
      <c r="M1488" s="16" t="s">
        <v>86</v>
      </c>
    </row>
    <row r="1489" spans="12:13" x14ac:dyDescent="0.35">
      <c r="L1489" s="16">
        <v>167.32</v>
      </c>
      <c r="M1489" s="16" t="s">
        <v>86</v>
      </c>
    </row>
    <row r="1490" spans="12:13" x14ac:dyDescent="0.35">
      <c r="L1490" s="16">
        <v>167.33</v>
      </c>
      <c r="M1490" s="16" t="s">
        <v>86</v>
      </c>
    </row>
    <row r="1491" spans="12:13" x14ac:dyDescent="0.35">
      <c r="L1491" s="16">
        <v>167.34</v>
      </c>
      <c r="M1491" s="16" t="s">
        <v>86</v>
      </c>
    </row>
    <row r="1492" spans="12:13" x14ac:dyDescent="0.35">
      <c r="L1492" s="16">
        <v>168.02</v>
      </c>
      <c r="M1492" s="16" t="s">
        <v>86</v>
      </c>
    </row>
    <row r="1493" spans="12:13" x14ac:dyDescent="0.35">
      <c r="L1493" s="16">
        <v>168.03</v>
      </c>
      <c r="M1493" s="16" t="s">
        <v>86</v>
      </c>
    </row>
    <row r="1494" spans="12:13" x14ac:dyDescent="0.35">
      <c r="L1494" s="16">
        <v>168.04</v>
      </c>
      <c r="M1494" s="16" t="s">
        <v>86</v>
      </c>
    </row>
    <row r="1495" spans="12:13" x14ac:dyDescent="0.35">
      <c r="L1495" s="16">
        <v>168.07</v>
      </c>
      <c r="M1495" s="16" t="s">
        <v>86</v>
      </c>
    </row>
    <row r="1496" spans="12:13" x14ac:dyDescent="0.35">
      <c r="L1496" s="16">
        <v>170.04</v>
      </c>
      <c r="M1496" s="16" t="s">
        <v>86</v>
      </c>
    </row>
    <row r="1497" spans="12:13" x14ac:dyDescent="0.35">
      <c r="L1497" s="16">
        <v>170.06</v>
      </c>
      <c r="M1497" s="16" t="s">
        <v>86</v>
      </c>
    </row>
    <row r="1498" spans="12:13" x14ac:dyDescent="0.35">
      <c r="L1498" s="16">
        <v>170.08</v>
      </c>
      <c r="M1498" s="16" t="s">
        <v>86</v>
      </c>
    </row>
    <row r="1499" spans="12:13" x14ac:dyDescent="0.35">
      <c r="L1499" s="16">
        <v>170.12</v>
      </c>
      <c r="M1499" s="16" t="s">
        <v>86</v>
      </c>
    </row>
    <row r="1500" spans="12:13" x14ac:dyDescent="0.35">
      <c r="L1500" s="16">
        <v>170.13</v>
      </c>
      <c r="M1500" s="16" t="s">
        <v>86</v>
      </c>
    </row>
    <row r="1501" spans="12:13" x14ac:dyDescent="0.35">
      <c r="L1501" s="16">
        <v>170.14</v>
      </c>
      <c r="M1501" s="16" t="s">
        <v>86</v>
      </c>
    </row>
    <row r="1502" spans="12:13" x14ac:dyDescent="0.35">
      <c r="L1502" s="16">
        <v>170.15</v>
      </c>
      <c r="M1502" s="16" t="s">
        <v>86</v>
      </c>
    </row>
    <row r="1503" spans="12:13" x14ac:dyDescent="0.35">
      <c r="L1503" s="16">
        <v>170.16</v>
      </c>
      <c r="M1503" s="16" t="s">
        <v>86</v>
      </c>
    </row>
    <row r="1504" spans="12:13" x14ac:dyDescent="0.35">
      <c r="L1504" s="16">
        <v>170.17</v>
      </c>
      <c r="M1504" s="16" t="s">
        <v>86</v>
      </c>
    </row>
    <row r="1505" spans="12:13" x14ac:dyDescent="0.35">
      <c r="L1505" s="16">
        <v>171.03</v>
      </c>
      <c r="M1505" s="16" t="s">
        <v>86</v>
      </c>
    </row>
    <row r="1506" spans="12:13" x14ac:dyDescent="0.35">
      <c r="L1506" s="16">
        <v>171.04</v>
      </c>
      <c r="M1506" s="16" t="s">
        <v>86</v>
      </c>
    </row>
    <row r="1507" spans="12:13" x14ac:dyDescent="0.35">
      <c r="L1507" s="16">
        <v>171.05</v>
      </c>
      <c r="M1507" s="16" t="s">
        <v>86</v>
      </c>
    </row>
    <row r="1508" spans="12:13" x14ac:dyDescent="0.35">
      <c r="L1508" s="16">
        <v>171.07</v>
      </c>
      <c r="M1508" s="16" t="s">
        <v>86</v>
      </c>
    </row>
    <row r="1509" spans="12:13" x14ac:dyDescent="0.35">
      <c r="L1509" s="16">
        <v>171.08</v>
      </c>
      <c r="M1509" s="16" t="s">
        <v>86</v>
      </c>
    </row>
    <row r="1510" spans="12:13" x14ac:dyDescent="0.35">
      <c r="L1510" s="16">
        <v>171.09</v>
      </c>
      <c r="M1510" s="16" t="s">
        <v>86</v>
      </c>
    </row>
    <row r="1511" spans="12:13" x14ac:dyDescent="0.35">
      <c r="L1511" s="16">
        <v>172</v>
      </c>
      <c r="M1511" s="16" t="s">
        <v>86</v>
      </c>
    </row>
    <row r="1512" spans="12:13" x14ac:dyDescent="0.35">
      <c r="L1512" s="16">
        <v>174</v>
      </c>
      <c r="M1512" s="16" t="s">
        <v>86</v>
      </c>
    </row>
    <row r="1513" spans="12:13" x14ac:dyDescent="0.35">
      <c r="L1513" s="16">
        <v>175.01</v>
      </c>
      <c r="M1513" s="16" t="s">
        <v>86</v>
      </c>
    </row>
    <row r="1514" spans="12:13" x14ac:dyDescent="0.35">
      <c r="L1514" s="16">
        <v>177.02</v>
      </c>
      <c r="M1514" s="16" t="s">
        <v>86</v>
      </c>
    </row>
    <row r="1515" spans="12:13" x14ac:dyDescent="0.35">
      <c r="L1515" s="16">
        <v>178.02</v>
      </c>
      <c r="M1515" s="16" t="s">
        <v>86</v>
      </c>
    </row>
    <row r="1516" spans="12:13" x14ac:dyDescent="0.35">
      <c r="L1516" s="16">
        <v>178.04</v>
      </c>
      <c r="M1516" s="16" t="s">
        <v>86</v>
      </c>
    </row>
    <row r="1517" spans="12:13" x14ac:dyDescent="0.35">
      <c r="L1517" s="16">
        <v>178.05</v>
      </c>
      <c r="M1517" s="16" t="s">
        <v>86</v>
      </c>
    </row>
    <row r="1518" spans="12:13" x14ac:dyDescent="0.35">
      <c r="L1518" s="16">
        <v>178.06</v>
      </c>
      <c r="M1518" s="16" t="s">
        <v>86</v>
      </c>
    </row>
    <row r="1519" spans="12:13" x14ac:dyDescent="0.35">
      <c r="L1519" s="16">
        <v>178.08</v>
      </c>
      <c r="M1519" s="16" t="s">
        <v>86</v>
      </c>
    </row>
    <row r="1520" spans="12:13" x14ac:dyDescent="0.35">
      <c r="L1520" s="16">
        <v>179.01</v>
      </c>
      <c r="M1520" s="16" t="s">
        <v>86</v>
      </c>
    </row>
    <row r="1521" spans="12:13" x14ac:dyDescent="0.35">
      <c r="L1521" s="16">
        <v>181</v>
      </c>
      <c r="M1521" s="16" t="s">
        <v>86</v>
      </c>
    </row>
    <row r="1522" spans="12:13" x14ac:dyDescent="0.35">
      <c r="L1522" s="16">
        <v>182</v>
      </c>
      <c r="M1522" s="16" t="s">
        <v>86</v>
      </c>
    </row>
    <row r="1523" spans="12:13" x14ac:dyDescent="0.35">
      <c r="L1523" s="16">
        <v>184</v>
      </c>
      <c r="M1523" s="16" t="s">
        <v>86</v>
      </c>
    </row>
    <row r="1524" spans="12:13" x14ac:dyDescent="0.35">
      <c r="L1524" s="16">
        <v>188</v>
      </c>
      <c r="M1524" s="16" t="s">
        <v>86</v>
      </c>
    </row>
    <row r="1525" spans="12:13" x14ac:dyDescent="0.35">
      <c r="L1525" s="16">
        <v>408.01</v>
      </c>
      <c r="M1525" s="16" t="s">
        <v>87</v>
      </c>
    </row>
    <row r="1526" spans="12:13" x14ac:dyDescent="0.35">
      <c r="L1526" s="16">
        <v>408.02</v>
      </c>
      <c r="M1526" s="16" t="s">
        <v>87</v>
      </c>
    </row>
    <row r="1527" spans="12:13" x14ac:dyDescent="0.35">
      <c r="L1527" s="16">
        <v>408.03</v>
      </c>
      <c r="M1527" s="16" t="s">
        <v>87</v>
      </c>
    </row>
    <row r="1528" spans="12:13" x14ac:dyDescent="0.35">
      <c r="L1528" s="16">
        <v>408.04</v>
      </c>
      <c r="M1528" s="16" t="s">
        <v>87</v>
      </c>
    </row>
    <row r="1529" spans="12:13" x14ac:dyDescent="0.35">
      <c r="L1529" s="16">
        <v>409.01</v>
      </c>
      <c r="M1529" s="16" t="s">
        <v>87</v>
      </c>
    </row>
    <row r="1530" spans="12:13" x14ac:dyDescent="0.35">
      <c r="L1530" s="16">
        <v>410.01</v>
      </c>
      <c r="M1530" s="16" t="s">
        <v>87</v>
      </c>
    </row>
    <row r="1531" spans="12:13" x14ac:dyDescent="0.35">
      <c r="L1531" s="16">
        <v>410.02</v>
      </c>
      <c r="M1531" s="16" t="s">
        <v>87</v>
      </c>
    </row>
    <row r="1532" spans="12:13" x14ac:dyDescent="0.35">
      <c r="L1532" s="16">
        <v>415</v>
      </c>
      <c r="M1532" s="16" t="s">
        <v>87</v>
      </c>
    </row>
    <row r="1533" spans="12:13" x14ac:dyDescent="0.35">
      <c r="L1533" s="16">
        <v>421</v>
      </c>
      <c r="M1533" s="16" t="s">
        <v>87</v>
      </c>
    </row>
    <row r="1534" spans="12:13" x14ac:dyDescent="0.35">
      <c r="L1534" s="16">
        <v>424</v>
      </c>
      <c r="M1534" s="16" t="s">
        <v>87</v>
      </c>
    </row>
    <row r="1535" spans="12:13" x14ac:dyDescent="0.35">
      <c r="L1535" s="16">
        <v>426.01</v>
      </c>
      <c r="M1535" s="16" t="s">
        <v>87</v>
      </c>
    </row>
    <row r="1536" spans="12:13" x14ac:dyDescent="0.35">
      <c r="L1536" s="16">
        <v>426.02</v>
      </c>
      <c r="M1536" s="16" t="s">
        <v>87</v>
      </c>
    </row>
    <row r="1537" spans="12:13" x14ac:dyDescent="0.35">
      <c r="L1537" s="16">
        <v>428</v>
      </c>
      <c r="M1537" s="16" t="s">
        <v>87</v>
      </c>
    </row>
    <row r="1538" spans="12:13" x14ac:dyDescent="0.35">
      <c r="L1538" s="16">
        <v>429</v>
      </c>
      <c r="M1538" s="16" t="s">
        <v>87</v>
      </c>
    </row>
    <row r="1539" spans="12:13" x14ac:dyDescent="0.35">
      <c r="L1539" s="16">
        <v>431</v>
      </c>
      <c r="M1539" s="16" t="s">
        <v>87</v>
      </c>
    </row>
    <row r="1540" spans="12:13" x14ac:dyDescent="0.35">
      <c r="L1540" s="16">
        <v>432.02</v>
      </c>
      <c r="M1540" s="16" t="s">
        <v>87</v>
      </c>
    </row>
    <row r="1541" spans="12:13" x14ac:dyDescent="0.35">
      <c r="L1541" s="16">
        <v>432.04</v>
      </c>
      <c r="M1541" s="16" t="s">
        <v>87</v>
      </c>
    </row>
    <row r="1542" spans="12:13" x14ac:dyDescent="0.35">
      <c r="L1542" s="16">
        <v>433.01</v>
      </c>
      <c r="M1542" s="16" t="s">
        <v>87</v>
      </c>
    </row>
    <row r="1543" spans="12:13" x14ac:dyDescent="0.35">
      <c r="L1543" s="16">
        <v>433.02</v>
      </c>
      <c r="M1543" s="16" t="s">
        <v>87</v>
      </c>
    </row>
    <row r="1544" spans="12:13" x14ac:dyDescent="0.35">
      <c r="L1544" s="16">
        <v>434</v>
      </c>
      <c r="M1544" s="16" t="s">
        <v>87</v>
      </c>
    </row>
    <row r="1545" spans="12:13" x14ac:dyDescent="0.35">
      <c r="L1545" s="16">
        <v>436</v>
      </c>
      <c r="M1545" s="16" t="s">
        <v>87</v>
      </c>
    </row>
    <row r="1546" spans="12:13" x14ac:dyDescent="0.35">
      <c r="L1546" s="16">
        <v>437</v>
      </c>
      <c r="M1546" s="16" t="s">
        <v>87</v>
      </c>
    </row>
    <row r="1547" spans="12:13" x14ac:dyDescent="0.35">
      <c r="L1547" s="16">
        <v>438</v>
      </c>
      <c r="M1547" s="16" t="s">
        <v>87</v>
      </c>
    </row>
    <row r="1548" spans="12:13" x14ac:dyDescent="0.35">
      <c r="L1548" s="16">
        <v>1.01</v>
      </c>
      <c r="M1548" s="16" t="s">
        <v>88</v>
      </c>
    </row>
    <row r="1549" spans="12:13" x14ac:dyDescent="0.35">
      <c r="L1549" s="16">
        <v>1.02</v>
      </c>
      <c r="M1549" s="16" t="s">
        <v>88</v>
      </c>
    </row>
    <row r="1550" spans="12:13" x14ac:dyDescent="0.35">
      <c r="L1550" s="16">
        <v>2.02</v>
      </c>
      <c r="M1550" s="16" t="s">
        <v>88</v>
      </c>
    </row>
    <row r="1551" spans="12:13" x14ac:dyDescent="0.35">
      <c r="L1551" s="16">
        <v>2.04</v>
      </c>
      <c r="M1551" s="16" t="s">
        <v>88</v>
      </c>
    </row>
    <row r="1552" spans="12:13" x14ac:dyDescent="0.35">
      <c r="L1552" s="16">
        <v>2.0499999999999998</v>
      </c>
      <c r="M1552" s="16" t="s">
        <v>88</v>
      </c>
    </row>
    <row r="1553" spans="12:13" x14ac:dyDescent="0.35">
      <c r="L1553" s="16">
        <v>2.06</v>
      </c>
      <c r="M1553" s="16" t="s">
        <v>88</v>
      </c>
    </row>
    <row r="1554" spans="12:13" x14ac:dyDescent="0.35">
      <c r="L1554" s="16">
        <v>2.08</v>
      </c>
      <c r="M1554" s="16" t="s">
        <v>88</v>
      </c>
    </row>
    <row r="1555" spans="12:13" x14ac:dyDescent="0.35">
      <c r="L1555" s="16">
        <v>2.09</v>
      </c>
      <c r="M1555" s="16" t="s">
        <v>88</v>
      </c>
    </row>
    <row r="1556" spans="12:13" x14ac:dyDescent="0.35">
      <c r="L1556" s="16">
        <v>2.1</v>
      </c>
      <c r="M1556" s="16" t="s">
        <v>88</v>
      </c>
    </row>
    <row r="1557" spans="12:13" x14ac:dyDescent="0.35">
      <c r="L1557" s="16">
        <v>2.11</v>
      </c>
      <c r="M1557" s="16" t="s">
        <v>88</v>
      </c>
    </row>
    <row r="1558" spans="12:13" x14ac:dyDescent="0.35">
      <c r="L1558" s="16">
        <v>2.14</v>
      </c>
      <c r="M1558" s="16" t="s">
        <v>88</v>
      </c>
    </row>
    <row r="1559" spans="12:13" x14ac:dyDescent="0.35">
      <c r="L1559" s="16">
        <v>2.15</v>
      </c>
      <c r="M1559" s="16" t="s">
        <v>88</v>
      </c>
    </row>
    <row r="1560" spans="12:13" x14ac:dyDescent="0.35">
      <c r="L1560" s="16">
        <v>3.01</v>
      </c>
      <c r="M1560" s="16" t="s">
        <v>88</v>
      </c>
    </row>
    <row r="1561" spans="12:13" x14ac:dyDescent="0.35">
      <c r="L1561" s="16">
        <v>3.03</v>
      </c>
      <c r="M1561" s="16" t="s">
        <v>88</v>
      </c>
    </row>
    <row r="1562" spans="12:13" x14ac:dyDescent="0.35">
      <c r="L1562" s="16">
        <v>3.04</v>
      </c>
      <c r="M1562" s="16" t="s">
        <v>88</v>
      </c>
    </row>
    <row r="1563" spans="12:13" x14ac:dyDescent="0.35">
      <c r="L1563" s="16">
        <v>4.05</v>
      </c>
      <c r="M1563" s="16" t="s">
        <v>88</v>
      </c>
    </row>
    <row r="1564" spans="12:13" x14ac:dyDescent="0.35">
      <c r="L1564" s="16">
        <v>4.0599999999999996</v>
      </c>
      <c r="M1564" s="16" t="s">
        <v>88</v>
      </c>
    </row>
    <row r="1565" spans="12:13" x14ac:dyDescent="0.35">
      <c r="L1565" s="16">
        <v>4.07</v>
      </c>
      <c r="M1565" s="16" t="s">
        <v>88</v>
      </c>
    </row>
    <row r="1566" spans="12:13" x14ac:dyDescent="0.35">
      <c r="L1566" s="16">
        <v>4.08</v>
      </c>
      <c r="M1566" s="16" t="s">
        <v>88</v>
      </c>
    </row>
    <row r="1567" spans="12:13" x14ac:dyDescent="0.35">
      <c r="L1567" s="16">
        <v>4.0999999999999996</v>
      </c>
      <c r="M1567" s="16" t="s">
        <v>88</v>
      </c>
    </row>
    <row r="1568" spans="12:13" x14ac:dyDescent="0.35">
      <c r="L1568" s="16">
        <v>5.05</v>
      </c>
      <c r="M1568" s="16" t="s">
        <v>88</v>
      </c>
    </row>
    <row r="1569" spans="12:13" x14ac:dyDescent="0.35">
      <c r="L1569" s="16">
        <v>5.07</v>
      </c>
      <c r="M1569" s="16" t="s">
        <v>88</v>
      </c>
    </row>
    <row r="1570" spans="12:13" x14ac:dyDescent="0.35">
      <c r="L1570" s="16">
        <v>5.09</v>
      </c>
      <c r="M1570" s="16" t="s">
        <v>88</v>
      </c>
    </row>
    <row r="1571" spans="12:13" x14ac:dyDescent="0.35">
      <c r="L1571" s="16">
        <v>5.1100000000000003</v>
      </c>
      <c r="M1571" s="16" t="s">
        <v>88</v>
      </c>
    </row>
    <row r="1572" spans="12:13" x14ac:dyDescent="0.35">
      <c r="L1572" s="16">
        <v>7.02</v>
      </c>
      <c r="M1572" s="16" t="s">
        <v>88</v>
      </c>
    </row>
    <row r="1573" spans="12:13" x14ac:dyDescent="0.35">
      <c r="L1573" s="16">
        <v>7.03</v>
      </c>
      <c r="M1573" s="16" t="s">
        <v>88</v>
      </c>
    </row>
    <row r="1574" spans="12:13" x14ac:dyDescent="0.35">
      <c r="L1574" s="16">
        <v>8.02</v>
      </c>
      <c r="M1574" s="16" t="s">
        <v>88</v>
      </c>
    </row>
    <row r="1575" spans="12:13" x14ac:dyDescent="0.35">
      <c r="L1575" s="16">
        <v>8.0299999999999994</v>
      </c>
      <c r="M1575" s="16" t="s">
        <v>88</v>
      </c>
    </row>
    <row r="1576" spans="12:13" x14ac:dyDescent="0.35">
      <c r="L1576" s="16">
        <v>8.0399999999999991</v>
      </c>
      <c r="M1576" s="16" t="s">
        <v>88</v>
      </c>
    </row>
    <row r="1577" spans="12:13" x14ac:dyDescent="0.35">
      <c r="L1577" s="16">
        <v>9.02</v>
      </c>
      <c r="M1577" s="16" t="s">
        <v>88</v>
      </c>
    </row>
    <row r="1578" spans="12:13" x14ac:dyDescent="0.35">
      <c r="L1578" s="16">
        <v>9.0299999999999994</v>
      </c>
      <c r="M1578" s="16" t="s">
        <v>88</v>
      </c>
    </row>
    <row r="1579" spans="12:13" x14ac:dyDescent="0.35">
      <c r="L1579" s="16">
        <v>9.0399999999999991</v>
      </c>
      <c r="M1579" s="16" t="s">
        <v>88</v>
      </c>
    </row>
    <row r="1580" spans="12:13" x14ac:dyDescent="0.35">
      <c r="L1580" s="16">
        <v>9.0500000000000007</v>
      </c>
      <c r="M1580" s="16" t="s">
        <v>88</v>
      </c>
    </row>
    <row r="1581" spans="12:13" x14ac:dyDescent="0.35">
      <c r="L1581" s="16">
        <v>10.029999999999999</v>
      </c>
      <c r="M1581" s="16" t="s">
        <v>88</v>
      </c>
    </row>
    <row r="1582" spans="12:13" x14ac:dyDescent="0.35">
      <c r="L1582" s="16">
        <v>11.01</v>
      </c>
      <c r="M1582" s="16" t="s">
        <v>88</v>
      </c>
    </row>
    <row r="1583" spans="12:13" x14ac:dyDescent="0.35">
      <c r="L1583" s="16">
        <v>11.02</v>
      </c>
      <c r="M1583" s="16" t="s">
        <v>88</v>
      </c>
    </row>
    <row r="1584" spans="12:13" x14ac:dyDescent="0.35">
      <c r="L1584" s="16">
        <v>19.04</v>
      </c>
      <c r="M1584" s="16" t="s">
        <v>88</v>
      </c>
    </row>
    <row r="1585" spans="12:13" x14ac:dyDescent="0.35">
      <c r="L1585" s="16">
        <v>19.14</v>
      </c>
      <c r="M1585" s="16" t="s">
        <v>88</v>
      </c>
    </row>
    <row r="1586" spans="12:13" x14ac:dyDescent="0.35">
      <c r="L1586" s="16">
        <v>19.149999999999999</v>
      </c>
      <c r="M1586" s="16" t="s">
        <v>88</v>
      </c>
    </row>
    <row r="1587" spans="12:13" x14ac:dyDescent="0.35">
      <c r="L1587" s="16">
        <v>19.16</v>
      </c>
      <c r="M1587" s="16" t="s">
        <v>88</v>
      </c>
    </row>
    <row r="1588" spans="12:13" x14ac:dyDescent="0.35">
      <c r="L1588" s="16">
        <v>20.05</v>
      </c>
      <c r="M1588" s="16" t="s">
        <v>88</v>
      </c>
    </row>
    <row r="1589" spans="12:13" x14ac:dyDescent="0.35">
      <c r="L1589" s="16">
        <v>23</v>
      </c>
      <c r="M1589" s="16" t="s">
        <v>88</v>
      </c>
    </row>
    <row r="1590" spans="12:13" x14ac:dyDescent="0.35">
      <c r="L1590" s="16">
        <v>26</v>
      </c>
      <c r="M1590" s="16" t="s">
        <v>88</v>
      </c>
    </row>
    <row r="1591" spans="12:13" x14ac:dyDescent="0.35">
      <c r="L1591" s="16">
        <v>27</v>
      </c>
      <c r="M1591" s="16" t="s">
        <v>88</v>
      </c>
    </row>
    <row r="1592" spans="12:13" x14ac:dyDescent="0.35">
      <c r="L1592" s="16">
        <v>32.020000000000003</v>
      </c>
      <c r="M1592" s="16" t="s">
        <v>88</v>
      </c>
    </row>
    <row r="1593" spans="12:13" x14ac:dyDescent="0.35">
      <c r="L1593" s="16">
        <v>34</v>
      </c>
      <c r="M1593" s="16" t="s">
        <v>88</v>
      </c>
    </row>
    <row r="1594" spans="12:13" x14ac:dyDescent="0.35">
      <c r="L1594" s="16">
        <v>35.04</v>
      </c>
      <c r="M1594" s="16" t="s">
        <v>88</v>
      </c>
    </row>
    <row r="1595" spans="12:13" x14ac:dyDescent="0.35">
      <c r="L1595" s="16">
        <v>35.07</v>
      </c>
      <c r="M1595" s="16" t="s">
        <v>88</v>
      </c>
    </row>
    <row r="1596" spans="12:13" x14ac:dyDescent="0.35">
      <c r="L1596" s="16">
        <v>35.090000000000003</v>
      </c>
      <c r="M1596" s="16" t="s">
        <v>88</v>
      </c>
    </row>
    <row r="1597" spans="12:13" x14ac:dyDescent="0.35">
      <c r="L1597" s="16">
        <v>35.11</v>
      </c>
      <c r="M1597" s="16" t="s">
        <v>88</v>
      </c>
    </row>
    <row r="1598" spans="12:13" x14ac:dyDescent="0.35">
      <c r="L1598" s="16">
        <v>36</v>
      </c>
      <c r="M1598" s="16" t="s">
        <v>88</v>
      </c>
    </row>
    <row r="1599" spans="12:13" x14ac:dyDescent="0.35">
      <c r="L1599" s="16">
        <v>38</v>
      </c>
      <c r="M1599" s="16" t="s">
        <v>88</v>
      </c>
    </row>
    <row r="1600" spans="12:13" x14ac:dyDescent="0.35">
      <c r="L1600" s="16">
        <v>43</v>
      </c>
      <c r="M1600" s="16" t="s">
        <v>88</v>
      </c>
    </row>
    <row r="1601" spans="12:13" x14ac:dyDescent="0.35">
      <c r="L1601" s="16">
        <v>48.09</v>
      </c>
      <c r="M1601" s="16" t="s">
        <v>88</v>
      </c>
    </row>
    <row r="1602" spans="12:13" x14ac:dyDescent="0.35">
      <c r="L1602" s="16">
        <v>48.15</v>
      </c>
      <c r="M1602" s="16" t="s">
        <v>88</v>
      </c>
    </row>
    <row r="1603" spans="12:13" x14ac:dyDescent="0.35">
      <c r="L1603" s="16">
        <v>49.02</v>
      </c>
      <c r="M1603" s="16" t="s">
        <v>88</v>
      </c>
    </row>
    <row r="1604" spans="12:13" x14ac:dyDescent="0.35">
      <c r="L1604" s="16">
        <v>53</v>
      </c>
      <c r="M1604" s="16" t="s">
        <v>88</v>
      </c>
    </row>
    <row r="1605" spans="12:13" x14ac:dyDescent="0.35">
      <c r="L1605" s="16">
        <v>54.05</v>
      </c>
      <c r="M1605" s="16" t="s">
        <v>88</v>
      </c>
    </row>
    <row r="1606" spans="12:13" x14ac:dyDescent="0.35">
      <c r="L1606" s="16">
        <v>54.07</v>
      </c>
      <c r="M1606" s="16" t="s">
        <v>88</v>
      </c>
    </row>
    <row r="1607" spans="12:13" x14ac:dyDescent="0.35">
      <c r="L1607" s="16">
        <v>54.09</v>
      </c>
      <c r="M1607" s="16" t="s">
        <v>88</v>
      </c>
    </row>
    <row r="1608" spans="12:13" x14ac:dyDescent="0.35">
      <c r="L1608" s="16">
        <v>54.11</v>
      </c>
      <c r="M1608" s="16" t="s">
        <v>88</v>
      </c>
    </row>
    <row r="1609" spans="12:13" x14ac:dyDescent="0.35">
      <c r="L1609" s="16">
        <v>56.02</v>
      </c>
      <c r="M1609" s="16" t="s">
        <v>88</v>
      </c>
    </row>
    <row r="1610" spans="12:13" x14ac:dyDescent="0.35">
      <c r="L1610" s="16">
        <v>58.08</v>
      </c>
      <c r="M1610" s="16" t="s">
        <v>88</v>
      </c>
    </row>
    <row r="1611" spans="12:13" x14ac:dyDescent="0.35">
      <c r="L1611" s="16">
        <v>58.11</v>
      </c>
      <c r="M1611" s="16" t="s">
        <v>88</v>
      </c>
    </row>
    <row r="1612" spans="12:13" x14ac:dyDescent="0.35">
      <c r="L1612" s="16">
        <v>58.13</v>
      </c>
      <c r="M1612" s="16" t="s">
        <v>88</v>
      </c>
    </row>
    <row r="1613" spans="12:13" x14ac:dyDescent="0.35">
      <c r="L1613" s="16">
        <v>58.16</v>
      </c>
      <c r="M1613" s="16" t="s">
        <v>88</v>
      </c>
    </row>
    <row r="1614" spans="12:13" x14ac:dyDescent="0.35">
      <c r="L1614" s="16">
        <v>59.03</v>
      </c>
      <c r="M1614" s="16" t="s">
        <v>88</v>
      </c>
    </row>
    <row r="1615" spans="12:13" x14ac:dyDescent="0.35">
      <c r="L1615" s="16">
        <v>59.16</v>
      </c>
      <c r="M1615" s="16" t="s">
        <v>88</v>
      </c>
    </row>
    <row r="1616" spans="12:13" x14ac:dyDescent="0.35">
      <c r="L1616" s="16">
        <v>59.17</v>
      </c>
      <c r="M1616" s="16" t="s">
        <v>88</v>
      </c>
    </row>
    <row r="1617" spans="12:13" x14ac:dyDescent="0.35">
      <c r="L1617" s="16">
        <v>59.18</v>
      </c>
      <c r="M1617" s="16" t="s">
        <v>88</v>
      </c>
    </row>
    <row r="1618" spans="12:13" x14ac:dyDescent="0.35">
      <c r="L1618" s="16">
        <v>59.21</v>
      </c>
      <c r="M1618" s="16" t="s">
        <v>88</v>
      </c>
    </row>
    <row r="1619" spans="12:13" x14ac:dyDescent="0.35">
      <c r="L1619" s="16">
        <v>59.22</v>
      </c>
      <c r="M1619" s="16" t="s">
        <v>88</v>
      </c>
    </row>
    <row r="1620" spans="12:13" x14ac:dyDescent="0.35">
      <c r="L1620" s="16">
        <v>59.23</v>
      </c>
      <c r="M1620" s="16" t="s">
        <v>88</v>
      </c>
    </row>
    <row r="1621" spans="12:13" x14ac:dyDescent="0.35">
      <c r="L1621" s="16">
        <v>59.26</v>
      </c>
      <c r="M1621" s="16" t="s">
        <v>88</v>
      </c>
    </row>
    <row r="1622" spans="12:13" x14ac:dyDescent="0.35">
      <c r="L1622" s="16">
        <v>59.31</v>
      </c>
      <c r="M1622" s="16" t="s">
        <v>88</v>
      </c>
    </row>
    <row r="1623" spans="12:13" x14ac:dyDescent="0.35">
      <c r="L1623" s="16">
        <v>59.34</v>
      </c>
      <c r="M1623" s="16" t="s">
        <v>88</v>
      </c>
    </row>
    <row r="1624" spans="12:13" x14ac:dyDescent="0.35">
      <c r="L1624" s="16">
        <v>59.37</v>
      </c>
      <c r="M1624" s="16" t="s">
        <v>88</v>
      </c>
    </row>
    <row r="1625" spans="12:13" x14ac:dyDescent="0.35">
      <c r="L1625" s="16">
        <v>59.38</v>
      </c>
      <c r="M1625" s="16" t="s">
        <v>88</v>
      </c>
    </row>
    <row r="1626" spans="12:13" x14ac:dyDescent="0.35">
      <c r="L1626" s="16">
        <v>59.42</v>
      </c>
      <c r="M1626" s="16" t="s">
        <v>88</v>
      </c>
    </row>
    <row r="1627" spans="12:13" x14ac:dyDescent="0.35">
      <c r="L1627" s="16">
        <v>59.45</v>
      </c>
      <c r="M1627" s="16" t="s">
        <v>88</v>
      </c>
    </row>
    <row r="1628" spans="12:13" x14ac:dyDescent="0.35">
      <c r="L1628" s="16">
        <v>59.46</v>
      </c>
      <c r="M1628" s="16" t="s">
        <v>88</v>
      </c>
    </row>
    <row r="1629" spans="12:13" x14ac:dyDescent="0.35">
      <c r="L1629" s="16">
        <v>59.47</v>
      </c>
      <c r="M1629" s="16" t="s">
        <v>88</v>
      </c>
    </row>
    <row r="1630" spans="12:13" x14ac:dyDescent="0.35">
      <c r="L1630" s="16">
        <v>59.49</v>
      </c>
      <c r="M1630" s="16" t="s">
        <v>88</v>
      </c>
    </row>
    <row r="1631" spans="12:13" x14ac:dyDescent="0.35">
      <c r="L1631" s="16">
        <v>59.5</v>
      </c>
      <c r="M1631" s="16" t="s">
        <v>88</v>
      </c>
    </row>
    <row r="1632" spans="12:13" x14ac:dyDescent="0.35">
      <c r="L1632" s="16">
        <v>59.53</v>
      </c>
      <c r="M1632" s="16" t="s">
        <v>88</v>
      </c>
    </row>
    <row r="1633" spans="12:13" x14ac:dyDescent="0.35">
      <c r="L1633" s="16">
        <v>59.54</v>
      </c>
      <c r="M1633" s="16" t="s">
        <v>88</v>
      </c>
    </row>
    <row r="1634" spans="12:13" x14ac:dyDescent="0.35">
      <c r="L1634" s="16">
        <v>59.55</v>
      </c>
      <c r="M1634" s="16" t="s">
        <v>88</v>
      </c>
    </row>
    <row r="1635" spans="12:13" x14ac:dyDescent="0.35">
      <c r="L1635" s="16">
        <v>60.05</v>
      </c>
      <c r="M1635" s="16" t="s">
        <v>88</v>
      </c>
    </row>
    <row r="1636" spans="12:13" x14ac:dyDescent="0.35">
      <c r="L1636" s="16">
        <v>60.06</v>
      </c>
      <c r="M1636" s="16" t="s">
        <v>88</v>
      </c>
    </row>
    <row r="1637" spans="12:13" x14ac:dyDescent="0.35">
      <c r="L1637" s="16">
        <v>60.08</v>
      </c>
      <c r="M1637" s="16" t="s">
        <v>88</v>
      </c>
    </row>
    <row r="1638" spans="12:13" x14ac:dyDescent="0.35">
      <c r="L1638" s="16">
        <v>62.02</v>
      </c>
      <c r="M1638" s="16" t="s">
        <v>88</v>
      </c>
    </row>
    <row r="1639" spans="12:13" x14ac:dyDescent="0.35">
      <c r="L1639" s="16">
        <v>63</v>
      </c>
      <c r="M1639" s="16" t="s">
        <v>88</v>
      </c>
    </row>
    <row r="1640" spans="12:13" x14ac:dyDescent="0.35">
      <c r="L1640" s="16">
        <v>64.010000000000005</v>
      </c>
      <c r="M1640" s="16" t="s">
        <v>88</v>
      </c>
    </row>
    <row r="1641" spans="12:13" x14ac:dyDescent="0.35">
      <c r="L1641" s="16">
        <v>64.02</v>
      </c>
      <c r="M1641" s="16" t="s">
        <v>88</v>
      </c>
    </row>
    <row r="1642" spans="12:13" x14ac:dyDescent="0.35">
      <c r="L1642" s="16">
        <v>66.02</v>
      </c>
      <c r="M1642" s="16" t="s">
        <v>88</v>
      </c>
    </row>
    <row r="1643" spans="12:13" x14ac:dyDescent="0.35">
      <c r="L1643" s="16">
        <v>66.03</v>
      </c>
      <c r="M1643" s="16" t="s">
        <v>88</v>
      </c>
    </row>
    <row r="1644" spans="12:13" x14ac:dyDescent="0.35">
      <c r="L1644" s="16">
        <v>66.05</v>
      </c>
      <c r="M1644" s="16" t="s">
        <v>88</v>
      </c>
    </row>
    <row r="1645" spans="12:13" x14ac:dyDescent="0.35">
      <c r="L1645" s="16">
        <v>69.06</v>
      </c>
      <c r="M1645" s="16" t="s">
        <v>88</v>
      </c>
    </row>
    <row r="1646" spans="12:13" x14ac:dyDescent="0.35">
      <c r="L1646" s="16">
        <v>69.11</v>
      </c>
      <c r="M1646" s="16" t="s">
        <v>88</v>
      </c>
    </row>
    <row r="1647" spans="12:13" x14ac:dyDescent="0.35">
      <c r="L1647" s="16">
        <v>69.12</v>
      </c>
      <c r="M1647" s="16" t="s">
        <v>88</v>
      </c>
    </row>
    <row r="1648" spans="12:13" x14ac:dyDescent="0.35">
      <c r="L1648" s="16">
        <v>70.02</v>
      </c>
      <c r="M1648" s="16" t="s">
        <v>88</v>
      </c>
    </row>
    <row r="1649" spans="12:13" x14ac:dyDescent="0.35">
      <c r="L1649" s="16">
        <v>70.05</v>
      </c>
      <c r="M1649" s="16" t="s">
        <v>88</v>
      </c>
    </row>
    <row r="1650" spans="12:13" x14ac:dyDescent="0.35">
      <c r="L1650" s="16">
        <v>70.06</v>
      </c>
      <c r="M1650" s="16" t="s">
        <v>88</v>
      </c>
    </row>
    <row r="1651" spans="12:13" x14ac:dyDescent="0.35">
      <c r="L1651" s="16">
        <v>70.069999999999993</v>
      </c>
      <c r="M1651" s="16" t="s">
        <v>88</v>
      </c>
    </row>
    <row r="1652" spans="12:13" x14ac:dyDescent="0.35">
      <c r="L1652" s="16">
        <v>70.08</v>
      </c>
      <c r="M1652" s="16" t="s">
        <v>88</v>
      </c>
    </row>
    <row r="1653" spans="12:13" x14ac:dyDescent="0.35">
      <c r="L1653" s="16">
        <v>70.09</v>
      </c>
      <c r="M1653" s="16" t="s">
        <v>88</v>
      </c>
    </row>
    <row r="1654" spans="12:13" x14ac:dyDescent="0.35">
      <c r="L1654" s="16">
        <v>70.099999999999994</v>
      </c>
      <c r="M1654" s="16" t="s">
        <v>88</v>
      </c>
    </row>
    <row r="1655" spans="12:13" x14ac:dyDescent="0.35">
      <c r="L1655" s="16">
        <v>70.11</v>
      </c>
      <c r="M1655" s="16" t="s">
        <v>88</v>
      </c>
    </row>
    <row r="1656" spans="12:13" x14ac:dyDescent="0.35">
      <c r="L1656" s="16">
        <v>72.010000000000005</v>
      </c>
      <c r="M1656" s="16" t="s">
        <v>88</v>
      </c>
    </row>
    <row r="1657" spans="12:13" x14ac:dyDescent="0.35">
      <c r="L1657" s="16">
        <v>72.02</v>
      </c>
      <c r="M1657" s="16" t="s">
        <v>88</v>
      </c>
    </row>
    <row r="1658" spans="12:13" x14ac:dyDescent="0.35">
      <c r="L1658" s="16">
        <v>72.03</v>
      </c>
      <c r="M1658" s="16" t="s">
        <v>88</v>
      </c>
    </row>
    <row r="1659" spans="12:13" x14ac:dyDescent="0.35">
      <c r="L1659" s="16">
        <v>73.010000000000005</v>
      </c>
      <c r="M1659" s="16" t="s">
        <v>88</v>
      </c>
    </row>
    <row r="1660" spans="12:13" x14ac:dyDescent="0.35">
      <c r="L1660" s="16">
        <v>74.069999999999993</v>
      </c>
      <c r="M1660" s="16" t="s">
        <v>88</v>
      </c>
    </row>
    <row r="1661" spans="12:13" x14ac:dyDescent="0.35">
      <c r="L1661" s="16">
        <v>74.099999999999994</v>
      </c>
      <c r="M1661" s="16" t="s">
        <v>88</v>
      </c>
    </row>
    <row r="1662" spans="12:13" x14ac:dyDescent="0.35">
      <c r="L1662" s="16">
        <v>74.12</v>
      </c>
      <c r="M1662" s="16" t="s">
        <v>88</v>
      </c>
    </row>
    <row r="1663" spans="12:13" x14ac:dyDescent="0.35">
      <c r="L1663" s="16">
        <v>74.14</v>
      </c>
      <c r="M1663" s="16" t="s">
        <v>88</v>
      </c>
    </row>
    <row r="1664" spans="12:13" x14ac:dyDescent="0.35">
      <c r="L1664" s="16">
        <v>74.16</v>
      </c>
      <c r="M1664" s="16" t="s">
        <v>88</v>
      </c>
    </row>
    <row r="1665" spans="12:13" x14ac:dyDescent="0.35">
      <c r="L1665" s="16">
        <v>74.180000000000007</v>
      </c>
      <c r="M1665" s="16" t="s">
        <v>88</v>
      </c>
    </row>
    <row r="1666" spans="12:13" x14ac:dyDescent="0.35">
      <c r="L1666" s="16">
        <v>74.2</v>
      </c>
      <c r="M1666" s="16" t="s">
        <v>88</v>
      </c>
    </row>
    <row r="1667" spans="12:13" x14ac:dyDescent="0.35">
      <c r="L1667" s="16">
        <v>75.010000000000005</v>
      </c>
      <c r="M1667" s="16" t="s">
        <v>88</v>
      </c>
    </row>
    <row r="1668" spans="12:13" x14ac:dyDescent="0.35">
      <c r="L1668" s="16">
        <v>75.040000000000006</v>
      </c>
      <c r="M1668" s="16" t="s">
        <v>88</v>
      </c>
    </row>
    <row r="1669" spans="12:13" x14ac:dyDescent="0.35">
      <c r="L1669" s="16">
        <v>75.05</v>
      </c>
      <c r="M1669" s="16" t="s">
        <v>88</v>
      </c>
    </row>
    <row r="1670" spans="12:13" x14ac:dyDescent="0.35">
      <c r="L1670" s="16">
        <v>76.03</v>
      </c>
      <c r="M1670" s="16" t="s">
        <v>88</v>
      </c>
    </row>
    <row r="1671" spans="12:13" x14ac:dyDescent="0.35">
      <c r="L1671" s="16">
        <v>76.040000000000006</v>
      </c>
      <c r="M1671" s="16" t="s">
        <v>88</v>
      </c>
    </row>
    <row r="1672" spans="12:13" x14ac:dyDescent="0.35">
      <c r="L1672" s="16">
        <v>76.05</v>
      </c>
      <c r="M1672" s="16" t="s">
        <v>88</v>
      </c>
    </row>
    <row r="1673" spans="12:13" x14ac:dyDescent="0.35">
      <c r="L1673" s="16">
        <v>76.069999999999993</v>
      </c>
      <c r="M1673" s="16" t="s">
        <v>88</v>
      </c>
    </row>
    <row r="1674" spans="12:13" x14ac:dyDescent="0.35">
      <c r="L1674" s="16">
        <v>76.099999999999994</v>
      </c>
      <c r="M1674" s="16" t="s">
        <v>88</v>
      </c>
    </row>
    <row r="1675" spans="12:13" x14ac:dyDescent="0.35">
      <c r="L1675" s="16">
        <v>76.12</v>
      </c>
      <c r="M1675" s="16" t="s">
        <v>88</v>
      </c>
    </row>
    <row r="1676" spans="12:13" x14ac:dyDescent="0.35">
      <c r="L1676" s="16">
        <v>76.13</v>
      </c>
      <c r="M1676" s="16" t="s">
        <v>88</v>
      </c>
    </row>
    <row r="1677" spans="12:13" x14ac:dyDescent="0.35">
      <c r="L1677" s="16">
        <v>76.14</v>
      </c>
      <c r="M1677" s="16" t="s">
        <v>88</v>
      </c>
    </row>
    <row r="1678" spans="12:13" x14ac:dyDescent="0.35">
      <c r="L1678" s="16">
        <v>76.16</v>
      </c>
      <c r="M1678" s="16" t="s">
        <v>88</v>
      </c>
    </row>
    <row r="1679" spans="12:13" x14ac:dyDescent="0.35">
      <c r="L1679" s="16">
        <v>76.17</v>
      </c>
      <c r="M1679" s="16" t="s">
        <v>88</v>
      </c>
    </row>
    <row r="1680" spans="12:13" x14ac:dyDescent="0.35">
      <c r="L1680" s="16">
        <v>76.180000000000007</v>
      </c>
      <c r="M1680" s="16" t="s">
        <v>88</v>
      </c>
    </row>
    <row r="1681" spans="12:13" x14ac:dyDescent="0.35">
      <c r="L1681" s="16">
        <v>77.05</v>
      </c>
      <c r="M1681" s="16" t="s">
        <v>88</v>
      </c>
    </row>
    <row r="1682" spans="12:13" x14ac:dyDescent="0.35">
      <c r="L1682" s="16">
        <v>77.099999999999994</v>
      </c>
      <c r="M1682" s="16" t="s">
        <v>88</v>
      </c>
    </row>
    <row r="1683" spans="12:13" x14ac:dyDescent="0.35">
      <c r="L1683" s="16">
        <v>77.13</v>
      </c>
      <c r="M1683" s="16" t="s">
        <v>88</v>
      </c>
    </row>
    <row r="1684" spans="12:13" x14ac:dyDescent="0.35">
      <c r="L1684" s="16">
        <v>77.209999999999994</v>
      </c>
      <c r="M1684" s="16" t="s">
        <v>88</v>
      </c>
    </row>
    <row r="1685" spans="12:13" x14ac:dyDescent="0.35">
      <c r="L1685" s="16">
        <v>77.23</v>
      </c>
      <c r="M1685" s="16" t="s">
        <v>88</v>
      </c>
    </row>
    <row r="1686" spans="12:13" x14ac:dyDescent="0.35">
      <c r="L1686" s="16">
        <v>77.239999999999995</v>
      </c>
      <c r="M1686" s="16" t="s">
        <v>88</v>
      </c>
    </row>
    <row r="1687" spans="12:13" x14ac:dyDescent="0.35">
      <c r="L1687" s="16">
        <v>77.25</v>
      </c>
      <c r="M1687" s="16" t="s">
        <v>88</v>
      </c>
    </row>
    <row r="1688" spans="12:13" x14ac:dyDescent="0.35">
      <c r="L1688" s="16">
        <v>77.3</v>
      </c>
      <c r="M1688" s="16" t="s">
        <v>88</v>
      </c>
    </row>
    <row r="1689" spans="12:13" x14ac:dyDescent="0.35">
      <c r="L1689" s="16">
        <v>77.31</v>
      </c>
      <c r="M1689" s="16" t="s">
        <v>88</v>
      </c>
    </row>
    <row r="1690" spans="12:13" x14ac:dyDescent="0.35">
      <c r="L1690" s="16">
        <v>77.33</v>
      </c>
      <c r="M1690" s="16" t="s">
        <v>88</v>
      </c>
    </row>
    <row r="1691" spans="12:13" x14ac:dyDescent="0.35">
      <c r="L1691" s="16">
        <v>77.34</v>
      </c>
      <c r="M1691" s="16" t="s">
        <v>88</v>
      </c>
    </row>
    <row r="1692" spans="12:13" x14ac:dyDescent="0.35">
      <c r="L1692" s="16">
        <v>77.349999999999994</v>
      </c>
      <c r="M1692" s="16" t="s">
        <v>88</v>
      </c>
    </row>
    <row r="1693" spans="12:13" x14ac:dyDescent="0.35">
      <c r="L1693" s="16">
        <v>77.36</v>
      </c>
      <c r="M1693" s="16" t="s">
        <v>88</v>
      </c>
    </row>
    <row r="1694" spans="12:13" x14ac:dyDescent="0.35">
      <c r="L1694" s="16">
        <v>77.400000000000006</v>
      </c>
      <c r="M1694" s="16" t="s">
        <v>88</v>
      </c>
    </row>
    <row r="1695" spans="12:13" x14ac:dyDescent="0.35">
      <c r="L1695" s="16">
        <v>77.430000000000007</v>
      </c>
      <c r="M1695" s="16" t="s">
        <v>88</v>
      </c>
    </row>
    <row r="1696" spans="12:13" x14ac:dyDescent="0.35">
      <c r="L1696" s="16">
        <v>77.48</v>
      </c>
      <c r="M1696" s="16" t="s">
        <v>88</v>
      </c>
    </row>
    <row r="1697" spans="12:13" x14ac:dyDescent="0.35">
      <c r="L1697" s="16">
        <v>77.489999999999995</v>
      </c>
      <c r="M1697" s="16" t="s">
        <v>88</v>
      </c>
    </row>
    <row r="1698" spans="12:13" x14ac:dyDescent="0.35">
      <c r="L1698" s="16">
        <v>77.510000000000005</v>
      </c>
      <c r="M1698" s="16" t="s">
        <v>88</v>
      </c>
    </row>
    <row r="1699" spans="12:13" x14ac:dyDescent="0.35">
      <c r="L1699" s="16">
        <v>77.52</v>
      </c>
      <c r="M1699" s="16" t="s">
        <v>88</v>
      </c>
    </row>
    <row r="1700" spans="12:13" x14ac:dyDescent="0.35">
      <c r="L1700" s="16">
        <v>77.53</v>
      </c>
      <c r="M1700" s="16" t="s">
        <v>88</v>
      </c>
    </row>
    <row r="1701" spans="12:13" x14ac:dyDescent="0.35">
      <c r="L1701" s="16">
        <v>77.540000000000006</v>
      </c>
      <c r="M1701" s="16" t="s">
        <v>88</v>
      </c>
    </row>
    <row r="1702" spans="12:13" x14ac:dyDescent="0.35">
      <c r="L1702" s="16">
        <v>77.56</v>
      </c>
      <c r="M1702" s="16" t="s">
        <v>88</v>
      </c>
    </row>
    <row r="1703" spans="12:13" x14ac:dyDescent="0.35">
      <c r="L1703" s="16">
        <v>77.569999999999993</v>
      </c>
      <c r="M1703" s="16" t="s">
        <v>88</v>
      </c>
    </row>
    <row r="1704" spans="12:13" x14ac:dyDescent="0.35">
      <c r="L1704" s="16">
        <v>77.58</v>
      </c>
      <c r="M1704" s="16" t="s">
        <v>88</v>
      </c>
    </row>
    <row r="1705" spans="12:13" x14ac:dyDescent="0.35">
      <c r="L1705" s="16">
        <v>77.59</v>
      </c>
      <c r="M1705" s="16" t="s">
        <v>88</v>
      </c>
    </row>
    <row r="1706" spans="12:13" x14ac:dyDescent="0.35">
      <c r="L1706" s="16">
        <v>77.599999999999994</v>
      </c>
      <c r="M1706" s="16" t="s">
        <v>88</v>
      </c>
    </row>
    <row r="1707" spans="12:13" x14ac:dyDescent="0.35">
      <c r="L1707" s="16">
        <v>77.62</v>
      </c>
      <c r="M1707" s="16" t="s">
        <v>88</v>
      </c>
    </row>
    <row r="1708" spans="12:13" x14ac:dyDescent="0.35">
      <c r="L1708" s="16">
        <v>77.63</v>
      </c>
      <c r="M1708" s="16" t="s">
        <v>88</v>
      </c>
    </row>
    <row r="1709" spans="12:13" x14ac:dyDescent="0.35">
      <c r="L1709" s="16">
        <v>77.64</v>
      </c>
      <c r="M1709" s="16" t="s">
        <v>88</v>
      </c>
    </row>
    <row r="1710" spans="12:13" x14ac:dyDescent="0.35">
      <c r="L1710" s="16">
        <v>77.650000000000006</v>
      </c>
      <c r="M1710" s="16" t="s">
        <v>88</v>
      </c>
    </row>
    <row r="1711" spans="12:13" x14ac:dyDescent="0.35">
      <c r="L1711" s="16">
        <v>78.05</v>
      </c>
      <c r="M1711" s="16" t="s">
        <v>88</v>
      </c>
    </row>
    <row r="1712" spans="12:13" x14ac:dyDescent="0.35">
      <c r="L1712" s="16">
        <v>78.08</v>
      </c>
      <c r="M1712" s="16" t="s">
        <v>88</v>
      </c>
    </row>
    <row r="1713" spans="12:13" x14ac:dyDescent="0.35">
      <c r="L1713" s="16">
        <v>78.12</v>
      </c>
      <c r="M1713" s="16" t="s">
        <v>88</v>
      </c>
    </row>
    <row r="1714" spans="12:13" x14ac:dyDescent="0.35">
      <c r="L1714" s="16">
        <v>78.13</v>
      </c>
      <c r="M1714" s="16" t="s">
        <v>88</v>
      </c>
    </row>
    <row r="1715" spans="12:13" x14ac:dyDescent="0.35">
      <c r="L1715" s="16">
        <v>78.14</v>
      </c>
      <c r="M1715" s="16" t="s">
        <v>88</v>
      </c>
    </row>
    <row r="1716" spans="12:13" x14ac:dyDescent="0.35">
      <c r="L1716" s="16">
        <v>78.17</v>
      </c>
      <c r="M1716" s="16" t="s">
        <v>88</v>
      </c>
    </row>
    <row r="1717" spans="12:13" x14ac:dyDescent="0.35">
      <c r="L1717" s="16">
        <v>78.180000000000007</v>
      </c>
      <c r="M1717" s="16" t="s">
        <v>88</v>
      </c>
    </row>
    <row r="1718" spans="12:13" x14ac:dyDescent="0.35">
      <c r="L1718" s="16">
        <v>78.2</v>
      </c>
      <c r="M1718" s="16" t="s">
        <v>88</v>
      </c>
    </row>
    <row r="1719" spans="12:13" x14ac:dyDescent="0.35">
      <c r="L1719" s="16">
        <v>78.209999999999994</v>
      </c>
      <c r="M1719" s="16" t="s">
        <v>88</v>
      </c>
    </row>
    <row r="1720" spans="12:13" x14ac:dyDescent="0.35">
      <c r="L1720" s="16">
        <v>78.22</v>
      </c>
      <c r="M1720" s="16" t="s">
        <v>88</v>
      </c>
    </row>
    <row r="1721" spans="12:13" x14ac:dyDescent="0.35">
      <c r="L1721" s="16">
        <v>78.23</v>
      </c>
      <c r="M1721" s="16" t="s">
        <v>88</v>
      </c>
    </row>
    <row r="1722" spans="12:13" x14ac:dyDescent="0.35">
      <c r="L1722" s="16">
        <v>78.28</v>
      </c>
      <c r="M1722" s="16" t="s">
        <v>88</v>
      </c>
    </row>
    <row r="1723" spans="12:13" x14ac:dyDescent="0.35">
      <c r="L1723" s="16">
        <v>78.3</v>
      </c>
      <c r="M1723" s="16" t="s">
        <v>88</v>
      </c>
    </row>
    <row r="1724" spans="12:13" x14ac:dyDescent="0.35">
      <c r="L1724" s="16">
        <v>78.31</v>
      </c>
      <c r="M1724" s="16" t="s">
        <v>88</v>
      </c>
    </row>
    <row r="1725" spans="12:13" x14ac:dyDescent="0.35">
      <c r="L1725" s="16">
        <v>78.34</v>
      </c>
      <c r="M1725" s="16" t="s">
        <v>88</v>
      </c>
    </row>
    <row r="1726" spans="12:13" x14ac:dyDescent="0.35">
      <c r="L1726" s="16">
        <v>78.349999999999994</v>
      </c>
      <c r="M1726" s="16" t="s">
        <v>88</v>
      </c>
    </row>
    <row r="1727" spans="12:13" x14ac:dyDescent="0.35">
      <c r="L1727" s="16">
        <v>78.36</v>
      </c>
      <c r="M1727" s="16" t="s">
        <v>88</v>
      </c>
    </row>
    <row r="1728" spans="12:13" x14ac:dyDescent="0.35">
      <c r="L1728" s="16">
        <v>78.37</v>
      </c>
      <c r="M1728" s="16" t="s">
        <v>88</v>
      </c>
    </row>
    <row r="1729" spans="12:13" x14ac:dyDescent="0.35">
      <c r="L1729" s="16">
        <v>78.38</v>
      </c>
      <c r="M1729" s="16" t="s">
        <v>88</v>
      </c>
    </row>
    <row r="1730" spans="12:13" x14ac:dyDescent="0.35">
      <c r="L1730" s="16">
        <v>78.39</v>
      </c>
      <c r="M1730" s="16" t="s">
        <v>88</v>
      </c>
    </row>
    <row r="1731" spans="12:13" x14ac:dyDescent="0.35">
      <c r="L1731" s="16">
        <v>79.09</v>
      </c>
      <c r="M1731" s="16" t="s">
        <v>88</v>
      </c>
    </row>
    <row r="1732" spans="12:13" x14ac:dyDescent="0.35">
      <c r="L1732" s="16">
        <v>79.099999999999994</v>
      </c>
      <c r="M1732" s="16" t="s">
        <v>88</v>
      </c>
    </row>
    <row r="1733" spans="12:13" x14ac:dyDescent="0.35">
      <c r="L1733" s="16">
        <v>79.12</v>
      </c>
      <c r="M1733" s="16" t="s">
        <v>88</v>
      </c>
    </row>
    <row r="1734" spans="12:13" x14ac:dyDescent="0.35">
      <c r="L1734" s="16">
        <v>301.01</v>
      </c>
      <c r="M1734" s="16" t="s">
        <v>89</v>
      </c>
    </row>
    <row r="1735" spans="12:13" x14ac:dyDescent="0.35">
      <c r="L1735" s="16">
        <v>302.02</v>
      </c>
      <c r="M1735" s="16" t="s">
        <v>89</v>
      </c>
    </row>
    <row r="1736" spans="12:13" x14ac:dyDescent="0.35">
      <c r="L1736" s="16">
        <v>302.04000000000002</v>
      </c>
      <c r="M1736" s="16" t="s">
        <v>89</v>
      </c>
    </row>
    <row r="1737" spans="12:13" x14ac:dyDescent="0.35">
      <c r="L1737" s="16">
        <v>302.05</v>
      </c>
      <c r="M1737" s="16" t="s">
        <v>89</v>
      </c>
    </row>
    <row r="1738" spans="12:13" x14ac:dyDescent="0.35">
      <c r="L1738" s="16">
        <v>303.01</v>
      </c>
      <c r="M1738" s="16" t="s">
        <v>89</v>
      </c>
    </row>
    <row r="1739" spans="12:13" x14ac:dyDescent="0.35">
      <c r="L1739" s="16">
        <v>303.02999999999997</v>
      </c>
      <c r="M1739" s="16" t="s">
        <v>89</v>
      </c>
    </row>
    <row r="1740" spans="12:13" x14ac:dyDescent="0.35">
      <c r="L1740" s="16">
        <v>304.04000000000002</v>
      </c>
      <c r="M1740" s="16" t="s">
        <v>89</v>
      </c>
    </row>
    <row r="1741" spans="12:13" x14ac:dyDescent="0.35">
      <c r="L1741" s="16">
        <v>304.08999999999997</v>
      </c>
      <c r="M1741" s="16" t="s">
        <v>89</v>
      </c>
    </row>
    <row r="1742" spans="12:13" x14ac:dyDescent="0.35">
      <c r="L1742" s="16">
        <v>309.02999999999997</v>
      </c>
      <c r="M1742" s="16" t="s">
        <v>89</v>
      </c>
    </row>
    <row r="1743" spans="12:13" x14ac:dyDescent="0.35">
      <c r="L1743" s="16">
        <v>309.05</v>
      </c>
      <c r="M1743" s="16" t="s">
        <v>89</v>
      </c>
    </row>
    <row r="1744" spans="12:13" x14ac:dyDescent="0.35">
      <c r="L1744" s="16">
        <v>310.12</v>
      </c>
      <c r="M1744" s="16" t="s">
        <v>89</v>
      </c>
    </row>
    <row r="1745" spans="12:13" x14ac:dyDescent="0.35">
      <c r="L1745" s="16">
        <v>310.13</v>
      </c>
      <c r="M1745" s="16" t="s">
        <v>89</v>
      </c>
    </row>
    <row r="1746" spans="12:13" x14ac:dyDescent="0.35">
      <c r="L1746" s="16">
        <v>312.05</v>
      </c>
      <c r="M1746" s="16" t="s">
        <v>89</v>
      </c>
    </row>
    <row r="1747" spans="12:13" x14ac:dyDescent="0.35">
      <c r="L1747" s="16">
        <v>312.08</v>
      </c>
      <c r="M1747" s="16" t="s">
        <v>89</v>
      </c>
    </row>
    <row r="1748" spans="12:13" x14ac:dyDescent="0.35">
      <c r="L1748" s="16">
        <v>313.01</v>
      </c>
      <c r="M1748" s="16" t="s">
        <v>89</v>
      </c>
    </row>
    <row r="1749" spans="12:13" x14ac:dyDescent="0.35">
      <c r="L1749" s="16">
        <v>313.02</v>
      </c>
      <c r="M1749" s="16" t="s">
        <v>89</v>
      </c>
    </row>
    <row r="1750" spans="12:13" x14ac:dyDescent="0.35">
      <c r="L1750" s="16">
        <v>314.08999999999997</v>
      </c>
      <c r="M1750" s="16" t="s">
        <v>89</v>
      </c>
    </row>
    <row r="1751" spans="12:13" x14ac:dyDescent="0.35">
      <c r="L1751" s="16">
        <v>315.02999999999997</v>
      </c>
      <c r="M1751" s="16" t="s">
        <v>89</v>
      </c>
    </row>
    <row r="1752" spans="12:13" x14ac:dyDescent="0.35">
      <c r="L1752" s="16">
        <v>315.04000000000002</v>
      </c>
      <c r="M1752" s="16" t="s">
        <v>89</v>
      </c>
    </row>
    <row r="1753" spans="12:13" x14ac:dyDescent="0.35">
      <c r="L1753" s="16">
        <v>315.05</v>
      </c>
      <c r="M1753" s="16" t="s">
        <v>89</v>
      </c>
    </row>
    <row r="1754" spans="12:13" x14ac:dyDescent="0.35">
      <c r="L1754" s="16">
        <v>315.06</v>
      </c>
      <c r="M1754" s="16" t="s">
        <v>89</v>
      </c>
    </row>
    <row r="1755" spans="12:13" x14ac:dyDescent="0.35">
      <c r="L1755" s="16">
        <v>315.07</v>
      </c>
      <c r="M1755" s="16" t="s">
        <v>89</v>
      </c>
    </row>
    <row r="1756" spans="12:13" x14ac:dyDescent="0.35">
      <c r="L1756" s="16">
        <v>315.08</v>
      </c>
      <c r="M1756" s="16" t="s">
        <v>89</v>
      </c>
    </row>
    <row r="1757" spans="12:13" x14ac:dyDescent="0.35">
      <c r="L1757" s="16">
        <v>316.01</v>
      </c>
      <c r="M1757" s="16" t="s">
        <v>89</v>
      </c>
    </row>
    <row r="1758" spans="12:13" x14ac:dyDescent="0.35">
      <c r="L1758" s="16">
        <v>316.02</v>
      </c>
      <c r="M1758" s="16" t="s">
        <v>89</v>
      </c>
    </row>
    <row r="1759" spans="12:13" x14ac:dyDescent="0.35">
      <c r="L1759" s="16">
        <v>316.02999999999997</v>
      </c>
      <c r="M1759" s="16" t="s">
        <v>89</v>
      </c>
    </row>
    <row r="1760" spans="12:13" x14ac:dyDescent="0.35">
      <c r="L1760" s="16">
        <v>316.04000000000002</v>
      </c>
      <c r="M1760" s="16" t="s">
        <v>89</v>
      </c>
    </row>
    <row r="1761" spans="12:13" x14ac:dyDescent="0.35">
      <c r="L1761" s="16">
        <v>316.05</v>
      </c>
      <c r="M1761" s="16" t="s">
        <v>89</v>
      </c>
    </row>
    <row r="1762" spans="12:13" x14ac:dyDescent="0.35">
      <c r="L1762" s="16">
        <v>317.01</v>
      </c>
      <c r="M1762" s="16" t="s">
        <v>89</v>
      </c>
    </row>
    <row r="1763" spans="12:13" x14ac:dyDescent="0.35">
      <c r="L1763" s="16">
        <v>317.04000000000002</v>
      </c>
      <c r="M1763" s="16" t="s">
        <v>89</v>
      </c>
    </row>
    <row r="1764" spans="12:13" x14ac:dyDescent="0.35">
      <c r="L1764" s="16">
        <v>317.05</v>
      </c>
      <c r="M1764" s="16" t="s">
        <v>89</v>
      </c>
    </row>
    <row r="1765" spans="12:13" x14ac:dyDescent="0.35">
      <c r="L1765" s="16">
        <v>317.06</v>
      </c>
      <c r="M1765" s="16" t="s">
        <v>89</v>
      </c>
    </row>
    <row r="1766" spans="12:13" x14ac:dyDescent="0.35">
      <c r="L1766" s="16">
        <v>317.07</v>
      </c>
      <c r="M1766" s="16" t="s">
        <v>89</v>
      </c>
    </row>
    <row r="1767" spans="12:13" x14ac:dyDescent="0.35">
      <c r="L1767" s="16">
        <v>317.08</v>
      </c>
      <c r="M1767" s="16" t="s">
        <v>89</v>
      </c>
    </row>
    <row r="1768" spans="12:13" x14ac:dyDescent="0.35">
      <c r="L1768" s="16">
        <v>318.04000000000002</v>
      </c>
      <c r="M1768" s="16" t="s">
        <v>89</v>
      </c>
    </row>
    <row r="1769" spans="12:13" x14ac:dyDescent="0.35">
      <c r="L1769" s="16">
        <v>318.05</v>
      </c>
      <c r="M1769" s="16" t="s">
        <v>89</v>
      </c>
    </row>
    <row r="1770" spans="12:13" x14ac:dyDescent="0.35">
      <c r="L1770" s="16">
        <v>318.08</v>
      </c>
      <c r="M1770" s="16" t="s">
        <v>89</v>
      </c>
    </row>
    <row r="1771" spans="12:13" x14ac:dyDescent="0.35">
      <c r="L1771" s="16">
        <v>319.01</v>
      </c>
      <c r="M1771" s="16" t="s">
        <v>89</v>
      </c>
    </row>
    <row r="1772" spans="12:13" x14ac:dyDescent="0.35">
      <c r="L1772" s="16">
        <v>319.02</v>
      </c>
      <c r="M1772" s="16" t="s">
        <v>89</v>
      </c>
    </row>
    <row r="1773" spans="12:13" x14ac:dyDescent="0.35">
      <c r="L1773" s="16">
        <v>319.02999999999997</v>
      </c>
      <c r="M1773" s="16" t="s">
        <v>89</v>
      </c>
    </row>
    <row r="1774" spans="12:13" x14ac:dyDescent="0.35">
      <c r="L1774" s="16">
        <v>320.01</v>
      </c>
      <c r="M1774" s="16" t="s">
        <v>89</v>
      </c>
    </row>
    <row r="1775" spans="12:13" x14ac:dyDescent="0.35">
      <c r="L1775" s="16">
        <v>320.05</v>
      </c>
      <c r="M1775" s="16" t="s">
        <v>89</v>
      </c>
    </row>
    <row r="1776" spans="12:13" x14ac:dyDescent="0.35">
      <c r="L1776" s="16">
        <v>320.06</v>
      </c>
      <c r="M1776" s="16" t="s">
        <v>89</v>
      </c>
    </row>
    <row r="1777" spans="12:13" x14ac:dyDescent="0.35">
      <c r="L1777" s="16">
        <v>320.07</v>
      </c>
      <c r="M1777" s="16" t="s">
        <v>89</v>
      </c>
    </row>
    <row r="1778" spans="12:13" x14ac:dyDescent="0.35">
      <c r="L1778" s="16">
        <v>320.08</v>
      </c>
      <c r="M1778" s="16" t="s">
        <v>89</v>
      </c>
    </row>
    <row r="1779" spans="12:13" x14ac:dyDescent="0.35">
      <c r="L1779" s="16">
        <v>320.08999999999997</v>
      </c>
      <c r="M1779" s="16" t="s">
        <v>89</v>
      </c>
    </row>
    <row r="1780" spans="12:13" x14ac:dyDescent="0.35">
      <c r="L1780" s="16">
        <v>320.10000000000002</v>
      </c>
      <c r="M1780" s="16" t="s">
        <v>89</v>
      </c>
    </row>
    <row r="1781" spans="12:13" x14ac:dyDescent="0.35">
      <c r="L1781" s="16">
        <v>320.11</v>
      </c>
      <c r="M1781" s="16" t="s">
        <v>89</v>
      </c>
    </row>
    <row r="1782" spans="12:13" x14ac:dyDescent="0.35">
      <c r="L1782" s="16">
        <v>320.12</v>
      </c>
      <c r="M1782" s="16" t="s">
        <v>89</v>
      </c>
    </row>
    <row r="1783" spans="12:13" x14ac:dyDescent="0.35">
      <c r="L1783" s="16">
        <v>320.13</v>
      </c>
      <c r="M1783" s="16" t="s">
        <v>89</v>
      </c>
    </row>
    <row r="1784" spans="12:13" x14ac:dyDescent="0.35">
      <c r="L1784" s="16">
        <v>320.14</v>
      </c>
      <c r="M1784" s="16" t="s">
        <v>89</v>
      </c>
    </row>
    <row r="1785" spans="12:13" x14ac:dyDescent="0.35">
      <c r="L1785" s="16">
        <v>321.02999999999997</v>
      </c>
      <c r="M1785" s="16" t="s">
        <v>89</v>
      </c>
    </row>
    <row r="1786" spans="12:13" x14ac:dyDescent="0.35">
      <c r="L1786" s="16">
        <v>321.04000000000002</v>
      </c>
      <c r="M1786" s="16" t="s">
        <v>89</v>
      </c>
    </row>
    <row r="1787" spans="12:13" x14ac:dyDescent="0.35">
      <c r="L1787" s="16">
        <v>321.05</v>
      </c>
      <c r="M1787" s="16" t="s">
        <v>89</v>
      </c>
    </row>
    <row r="1788" spans="12:13" x14ac:dyDescent="0.35">
      <c r="L1788" s="16">
        <v>321.06</v>
      </c>
      <c r="M1788" s="16" t="s">
        <v>89</v>
      </c>
    </row>
    <row r="1789" spans="12:13" x14ac:dyDescent="0.35">
      <c r="L1789" s="16">
        <v>321.07</v>
      </c>
      <c r="M1789" s="16" t="s">
        <v>89</v>
      </c>
    </row>
    <row r="1790" spans="12:13" x14ac:dyDescent="0.35">
      <c r="L1790" s="16">
        <v>321.08</v>
      </c>
      <c r="M1790" s="16" t="s">
        <v>89</v>
      </c>
    </row>
    <row r="1791" spans="12:13" x14ac:dyDescent="0.35">
      <c r="L1791" s="16">
        <v>321.08999999999997</v>
      </c>
      <c r="M1791" s="16" t="s">
        <v>89</v>
      </c>
    </row>
    <row r="1792" spans="12:13" x14ac:dyDescent="0.35">
      <c r="L1792" s="16">
        <v>321.10000000000002</v>
      </c>
      <c r="M1792" s="16" t="s">
        <v>89</v>
      </c>
    </row>
    <row r="1793" spans="12:13" x14ac:dyDescent="0.35">
      <c r="L1793" s="16">
        <v>321.11</v>
      </c>
      <c r="M1793" s="16" t="s">
        <v>89</v>
      </c>
    </row>
    <row r="1794" spans="12:13" x14ac:dyDescent="0.35">
      <c r="L1794" s="16">
        <v>321.12</v>
      </c>
      <c r="M1794" s="16" t="s">
        <v>89</v>
      </c>
    </row>
    <row r="1795" spans="12:13" x14ac:dyDescent="0.35">
      <c r="L1795" s="16">
        <v>321.13</v>
      </c>
      <c r="M1795" s="16" t="s">
        <v>89</v>
      </c>
    </row>
    <row r="1796" spans="12:13" x14ac:dyDescent="0.35">
      <c r="L1796" s="16">
        <v>322</v>
      </c>
      <c r="M1796" s="16" t="s">
        <v>89</v>
      </c>
    </row>
    <row r="1797" spans="12:13" x14ac:dyDescent="0.35">
      <c r="L1797" s="16">
        <v>323</v>
      </c>
      <c r="M1797" s="16" t="s">
        <v>89</v>
      </c>
    </row>
    <row r="1798" spans="12:13" x14ac:dyDescent="0.35">
      <c r="L1798" s="16">
        <v>324.01</v>
      </c>
      <c r="M1798" s="16" t="s">
        <v>89</v>
      </c>
    </row>
    <row r="1799" spans="12:13" x14ac:dyDescent="0.35">
      <c r="L1799" s="16">
        <v>325</v>
      </c>
      <c r="M1799" s="16" t="s">
        <v>89</v>
      </c>
    </row>
    <row r="1800" spans="12:13" x14ac:dyDescent="0.35">
      <c r="L1800" s="16">
        <v>326.02</v>
      </c>
      <c r="M1800" s="16" t="s">
        <v>89</v>
      </c>
    </row>
    <row r="1801" spans="12:13" x14ac:dyDescent="0.35">
      <c r="L1801" s="16">
        <v>328.01</v>
      </c>
      <c r="M1801" s="16" t="s">
        <v>89</v>
      </c>
    </row>
    <row r="1802" spans="12:13" x14ac:dyDescent="0.35">
      <c r="L1802" s="16">
        <v>328.03</v>
      </c>
      <c r="M1802" s="16" t="s">
        <v>89</v>
      </c>
    </row>
    <row r="1803" spans="12:13" x14ac:dyDescent="0.35">
      <c r="L1803" s="16">
        <v>329.02</v>
      </c>
      <c r="M1803" s="16" t="s">
        <v>89</v>
      </c>
    </row>
    <row r="1804" spans="12:13" x14ac:dyDescent="0.35">
      <c r="L1804" s="16">
        <v>330.05</v>
      </c>
      <c r="M1804" s="16" t="s">
        <v>89</v>
      </c>
    </row>
    <row r="1805" spans="12:13" x14ac:dyDescent="0.35">
      <c r="L1805" s="16">
        <v>201.05</v>
      </c>
      <c r="M1805" s="16" t="s">
        <v>90</v>
      </c>
    </row>
    <row r="1806" spans="12:13" x14ac:dyDescent="0.35">
      <c r="L1806" s="16">
        <v>201.06</v>
      </c>
      <c r="M1806" s="16" t="s">
        <v>90</v>
      </c>
    </row>
    <row r="1807" spans="12:13" x14ac:dyDescent="0.35">
      <c r="L1807" s="16">
        <v>201.07</v>
      </c>
      <c r="M1807" s="16" t="s">
        <v>90</v>
      </c>
    </row>
    <row r="1808" spans="12:13" x14ac:dyDescent="0.35">
      <c r="L1808" s="16">
        <v>201.08</v>
      </c>
      <c r="M1808" s="16" t="s">
        <v>90</v>
      </c>
    </row>
    <row r="1809" spans="12:13" x14ac:dyDescent="0.35">
      <c r="L1809" s="16">
        <v>202.01</v>
      </c>
      <c r="M1809" s="16" t="s">
        <v>90</v>
      </c>
    </row>
    <row r="1810" spans="12:13" x14ac:dyDescent="0.35">
      <c r="L1810" s="16">
        <v>202.02</v>
      </c>
      <c r="M1810" s="16" t="s">
        <v>90</v>
      </c>
    </row>
    <row r="1811" spans="12:13" x14ac:dyDescent="0.35">
      <c r="L1811" s="16">
        <v>202.06</v>
      </c>
      <c r="M1811" s="16" t="s">
        <v>90</v>
      </c>
    </row>
    <row r="1812" spans="12:13" x14ac:dyDescent="0.35">
      <c r="L1812" s="16">
        <v>202.07</v>
      </c>
      <c r="M1812" s="16" t="s">
        <v>90</v>
      </c>
    </row>
    <row r="1813" spans="12:13" x14ac:dyDescent="0.35">
      <c r="L1813" s="16">
        <v>202.08</v>
      </c>
      <c r="M1813" s="16" t="s">
        <v>90</v>
      </c>
    </row>
    <row r="1814" spans="12:13" x14ac:dyDescent="0.35">
      <c r="L1814" s="16">
        <v>202.09</v>
      </c>
      <c r="M1814" s="16" t="s">
        <v>90</v>
      </c>
    </row>
    <row r="1815" spans="12:13" x14ac:dyDescent="0.35">
      <c r="L1815" s="16">
        <v>203.01</v>
      </c>
      <c r="M1815" s="16" t="s">
        <v>90</v>
      </c>
    </row>
    <row r="1816" spans="12:13" x14ac:dyDescent="0.35">
      <c r="L1816" s="16">
        <v>203.02</v>
      </c>
      <c r="M1816" s="16" t="s">
        <v>90</v>
      </c>
    </row>
    <row r="1817" spans="12:13" x14ac:dyDescent="0.35">
      <c r="L1817" s="16">
        <v>204</v>
      </c>
      <c r="M1817" s="16" t="s">
        <v>90</v>
      </c>
    </row>
    <row r="1818" spans="12:13" x14ac:dyDescent="0.35">
      <c r="L1818" s="16">
        <v>219</v>
      </c>
      <c r="M1818" s="16" t="s">
        <v>90</v>
      </c>
    </row>
    <row r="1819" spans="12:13" x14ac:dyDescent="0.35">
      <c r="L1819" s="16">
        <v>221</v>
      </c>
      <c r="M1819" s="16" t="s">
        <v>90</v>
      </c>
    </row>
    <row r="1820" spans="12:13" x14ac:dyDescent="0.35">
      <c r="L1820" s="16">
        <v>222</v>
      </c>
      <c r="M1820" s="16" t="s">
        <v>90</v>
      </c>
    </row>
    <row r="1821" spans="12:13" x14ac:dyDescent="0.35">
      <c r="L1821" s="16">
        <v>223.02</v>
      </c>
      <c r="M1821" s="16" t="s">
        <v>90</v>
      </c>
    </row>
    <row r="1822" spans="12:13" x14ac:dyDescent="0.35">
      <c r="L1822" s="16">
        <v>224.01</v>
      </c>
      <c r="M1822" s="16" t="s">
        <v>90</v>
      </c>
    </row>
    <row r="1823" spans="12:13" x14ac:dyDescent="0.35">
      <c r="L1823" s="16">
        <v>224.02</v>
      </c>
      <c r="M1823" s="16" t="s">
        <v>90</v>
      </c>
    </row>
    <row r="1824" spans="12:13" x14ac:dyDescent="0.35">
      <c r="L1824" s="16">
        <v>225.01</v>
      </c>
      <c r="M1824" s="16" t="s">
        <v>90</v>
      </c>
    </row>
    <row r="1825" spans="12:13" x14ac:dyDescent="0.35">
      <c r="L1825" s="16">
        <v>225.03</v>
      </c>
      <c r="M1825" s="16" t="s">
        <v>90</v>
      </c>
    </row>
    <row r="1826" spans="12:13" x14ac:dyDescent="0.35">
      <c r="L1826" s="16">
        <v>226.01</v>
      </c>
      <c r="M1826" s="16" t="s">
        <v>90</v>
      </c>
    </row>
    <row r="1827" spans="12:13" x14ac:dyDescent="0.35">
      <c r="L1827" s="16">
        <v>226.02</v>
      </c>
      <c r="M1827" s="16" t="s">
        <v>90</v>
      </c>
    </row>
    <row r="1828" spans="12:13" x14ac:dyDescent="0.35">
      <c r="L1828" s="16">
        <v>227</v>
      </c>
      <c r="M1828" s="16" t="s">
        <v>90</v>
      </c>
    </row>
    <row r="1829" spans="12:13" x14ac:dyDescent="0.35">
      <c r="L1829" s="16">
        <v>228.01</v>
      </c>
      <c r="M1829" s="16" t="s">
        <v>90</v>
      </c>
    </row>
    <row r="1830" spans="12:13" x14ac:dyDescent="0.35">
      <c r="L1830" s="16">
        <v>228.02</v>
      </c>
      <c r="M1830" s="16" t="s">
        <v>90</v>
      </c>
    </row>
    <row r="1831" spans="12:13" x14ac:dyDescent="0.35">
      <c r="L1831" s="16">
        <v>229.01</v>
      </c>
      <c r="M1831" s="16" t="s">
        <v>90</v>
      </c>
    </row>
    <row r="1832" spans="12:13" x14ac:dyDescent="0.35">
      <c r="L1832" s="16">
        <v>232</v>
      </c>
      <c r="M1832" s="16" t="s">
        <v>90</v>
      </c>
    </row>
    <row r="1833" spans="12:13" x14ac:dyDescent="0.35">
      <c r="L1833" s="16">
        <v>233</v>
      </c>
      <c r="M1833" s="16" t="s">
        <v>90</v>
      </c>
    </row>
    <row r="1834" spans="12:13" x14ac:dyDescent="0.35">
      <c r="L1834" s="16">
        <v>235</v>
      </c>
      <c r="M1834" s="16" t="s">
        <v>90</v>
      </c>
    </row>
    <row r="1835" spans="12:13" x14ac:dyDescent="0.35">
      <c r="L1835" s="16">
        <v>236</v>
      </c>
      <c r="M1835" s="16" t="s">
        <v>90</v>
      </c>
    </row>
    <row r="1836" spans="12:13" x14ac:dyDescent="0.35">
      <c r="L1836" s="16">
        <v>237</v>
      </c>
      <c r="M1836" s="16" t="s">
        <v>90</v>
      </c>
    </row>
    <row r="1837" spans="12:13" x14ac:dyDescent="0.35">
      <c r="L1837" s="16">
        <v>238</v>
      </c>
      <c r="M1837" s="16" t="s">
        <v>90</v>
      </c>
    </row>
    <row r="1838" spans="12:13" x14ac:dyDescent="0.35">
      <c r="L1838" s="16">
        <v>239</v>
      </c>
      <c r="M1838" s="16" t="s">
        <v>90</v>
      </c>
    </row>
    <row r="1839" spans="12:13" x14ac:dyDescent="0.35">
      <c r="L1839" s="16">
        <v>240.01</v>
      </c>
      <c r="M1839" s="16" t="s">
        <v>90</v>
      </c>
    </row>
    <row r="1840" spans="12:13" x14ac:dyDescent="0.35">
      <c r="L1840" s="16">
        <v>240.02</v>
      </c>
      <c r="M1840" s="16" t="s">
        <v>90</v>
      </c>
    </row>
    <row r="1841" spans="12:13" x14ac:dyDescent="0.35">
      <c r="L1841" s="16">
        <v>240.04</v>
      </c>
      <c r="M1841" s="16" t="s">
        <v>90</v>
      </c>
    </row>
    <row r="1842" spans="12:13" x14ac:dyDescent="0.35">
      <c r="L1842" s="16">
        <v>240.05</v>
      </c>
      <c r="M1842" s="16" t="s">
        <v>90</v>
      </c>
    </row>
    <row r="1843" spans="12:13" x14ac:dyDescent="0.35">
      <c r="L1843" s="16">
        <v>241</v>
      </c>
      <c r="M1843" s="16" t="s">
        <v>90</v>
      </c>
    </row>
    <row r="1844" spans="12:13" x14ac:dyDescent="0.35">
      <c r="L1844" s="16">
        <v>243.01</v>
      </c>
      <c r="M1844" s="16" t="s">
        <v>90</v>
      </c>
    </row>
    <row r="1845" spans="12:13" x14ac:dyDescent="0.35">
      <c r="L1845" s="16">
        <v>243.02</v>
      </c>
      <c r="M1845" s="16" t="s">
        <v>90</v>
      </c>
    </row>
    <row r="1846" spans="12:13" x14ac:dyDescent="0.35">
      <c r="L1846" s="16">
        <v>244.06</v>
      </c>
      <c r="M1846" s="16" t="s">
        <v>90</v>
      </c>
    </row>
    <row r="1847" spans="12:13" x14ac:dyDescent="0.35">
      <c r="L1847" s="16">
        <v>244.09</v>
      </c>
      <c r="M1847" s="16" t="s">
        <v>90</v>
      </c>
    </row>
    <row r="1848" spans="12:13" x14ac:dyDescent="0.35">
      <c r="L1848" s="16">
        <v>244.11</v>
      </c>
      <c r="M1848" s="16" t="s">
        <v>90</v>
      </c>
    </row>
    <row r="1849" spans="12:13" x14ac:dyDescent="0.35">
      <c r="L1849" s="16">
        <v>244.12</v>
      </c>
      <c r="M1849" s="16" t="s">
        <v>90</v>
      </c>
    </row>
    <row r="1850" spans="12:13" x14ac:dyDescent="0.35">
      <c r="L1850" s="16">
        <v>245.05</v>
      </c>
      <c r="M1850" s="16" t="s">
        <v>90</v>
      </c>
    </row>
    <row r="1851" spans="12:13" x14ac:dyDescent="0.35">
      <c r="L1851" s="16">
        <v>245.07</v>
      </c>
      <c r="M1851" s="16" t="s">
        <v>90</v>
      </c>
    </row>
    <row r="1852" spans="12:13" x14ac:dyDescent="0.35">
      <c r="L1852" s="16">
        <v>245.08</v>
      </c>
      <c r="M1852" s="16" t="s">
        <v>90</v>
      </c>
    </row>
    <row r="1853" spans="12:13" x14ac:dyDescent="0.35">
      <c r="L1853" s="16">
        <v>245.09</v>
      </c>
      <c r="M1853" s="16" t="s">
        <v>90</v>
      </c>
    </row>
    <row r="1854" spans="12:13" x14ac:dyDescent="0.35">
      <c r="L1854" s="16">
        <v>245.11</v>
      </c>
      <c r="M1854" s="16" t="s">
        <v>90</v>
      </c>
    </row>
    <row r="1855" spans="12:13" x14ac:dyDescent="0.35">
      <c r="L1855" s="16">
        <v>248.01</v>
      </c>
      <c r="M1855" s="16" t="s">
        <v>90</v>
      </c>
    </row>
    <row r="1856" spans="12:13" x14ac:dyDescent="0.35">
      <c r="L1856" s="16">
        <v>248.05</v>
      </c>
      <c r="M1856" s="16" t="s">
        <v>90</v>
      </c>
    </row>
    <row r="1857" spans="12:13" x14ac:dyDescent="0.35">
      <c r="L1857" s="16">
        <v>249.04</v>
      </c>
      <c r="M1857" s="16" t="s">
        <v>90</v>
      </c>
    </row>
    <row r="1858" spans="12:13" x14ac:dyDescent="0.35">
      <c r="L1858" s="16">
        <v>249.05</v>
      </c>
      <c r="M1858" s="16" t="s">
        <v>90</v>
      </c>
    </row>
    <row r="1859" spans="12:13" x14ac:dyDescent="0.35">
      <c r="L1859" s="16">
        <v>250.1</v>
      </c>
      <c r="M1859" s="16" t="s">
        <v>90</v>
      </c>
    </row>
    <row r="1860" spans="12:13" x14ac:dyDescent="0.35">
      <c r="L1860" s="16">
        <v>250.11</v>
      </c>
      <c r="M1860" s="16" t="s">
        <v>90</v>
      </c>
    </row>
    <row r="1861" spans="12:13" x14ac:dyDescent="0.35">
      <c r="L1861" s="16">
        <v>250.12</v>
      </c>
      <c r="M1861" s="16" t="s">
        <v>90</v>
      </c>
    </row>
    <row r="1862" spans="12:13" x14ac:dyDescent="0.35">
      <c r="L1862" s="16">
        <v>250.13</v>
      </c>
      <c r="M1862" s="16" t="s">
        <v>90</v>
      </c>
    </row>
    <row r="1863" spans="12:13" x14ac:dyDescent="0.35">
      <c r="L1863" s="16">
        <v>250.14</v>
      </c>
      <c r="M1863" s="16" t="s">
        <v>90</v>
      </c>
    </row>
    <row r="1864" spans="12:13" x14ac:dyDescent="0.35">
      <c r="L1864" s="16">
        <v>250.16</v>
      </c>
      <c r="M1864" s="16" t="s">
        <v>90</v>
      </c>
    </row>
    <row r="1865" spans="12:13" x14ac:dyDescent="0.35">
      <c r="L1865" s="16">
        <v>251.07</v>
      </c>
      <c r="M1865" s="16" t="s">
        <v>90</v>
      </c>
    </row>
    <row r="1866" spans="12:13" x14ac:dyDescent="0.35">
      <c r="L1866" s="16">
        <v>251.08</v>
      </c>
      <c r="M1866" s="16" t="s">
        <v>90</v>
      </c>
    </row>
    <row r="1867" spans="12:13" x14ac:dyDescent="0.35">
      <c r="L1867" s="16">
        <v>251.1</v>
      </c>
      <c r="M1867" s="16" t="s">
        <v>90</v>
      </c>
    </row>
    <row r="1868" spans="12:13" x14ac:dyDescent="0.35">
      <c r="L1868" s="16">
        <v>251.12</v>
      </c>
      <c r="M1868" s="16" t="s">
        <v>90</v>
      </c>
    </row>
    <row r="1869" spans="12:13" x14ac:dyDescent="0.35">
      <c r="L1869" s="16">
        <v>251.13</v>
      </c>
      <c r="M1869" s="16" t="s">
        <v>90</v>
      </c>
    </row>
    <row r="1870" spans="12:13" x14ac:dyDescent="0.35">
      <c r="L1870" s="16">
        <v>251.16</v>
      </c>
      <c r="M1870" s="16" t="s">
        <v>90</v>
      </c>
    </row>
    <row r="1871" spans="12:13" x14ac:dyDescent="0.35">
      <c r="L1871" s="16">
        <v>251.19</v>
      </c>
      <c r="M1871" s="16" t="s">
        <v>90</v>
      </c>
    </row>
    <row r="1872" spans="12:13" x14ac:dyDescent="0.35">
      <c r="L1872" s="16">
        <v>251.2</v>
      </c>
      <c r="M1872" s="16" t="s">
        <v>90</v>
      </c>
    </row>
    <row r="1873" spans="12:13" x14ac:dyDescent="0.35">
      <c r="L1873" s="16">
        <v>251.21</v>
      </c>
      <c r="M1873" s="16" t="s">
        <v>90</v>
      </c>
    </row>
    <row r="1874" spans="12:13" x14ac:dyDescent="0.35">
      <c r="L1874" s="16">
        <v>251.22</v>
      </c>
      <c r="M1874" s="16" t="s">
        <v>90</v>
      </c>
    </row>
    <row r="1875" spans="12:13" x14ac:dyDescent="0.35">
      <c r="L1875" s="16">
        <v>251.23</v>
      </c>
      <c r="M1875" s="16" t="s">
        <v>90</v>
      </c>
    </row>
    <row r="1876" spans="12:13" x14ac:dyDescent="0.35">
      <c r="L1876" s="16">
        <v>252.03</v>
      </c>
      <c r="M1876" s="16" t="s">
        <v>90</v>
      </c>
    </row>
    <row r="1877" spans="12:13" x14ac:dyDescent="0.35">
      <c r="L1877" s="16">
        <v>252.05</v>
      </c>
      <c r="M1877" s="16" t="s">
        <v>90</v>
      </c>
    </row>
    <row r="1878" spans="12:13" x14ac:dyDescent="0.35">
      <c r="L1878" s="16">
        <v>252.09</v>
      </c>
      <c r="M1878" s="16" t="s">
        <v>90</v>
      </c>
    </row>
    <row r="1879" spans="12:13" x14ac:dyDescent="0.35">
      <c r="L1879" s="16">
        <v>253.06</v>
      </c>
      <c r="M1879" s="16" t="s">
        <v>90</v>
      </c>
    </row>
    <row r="1880" spans="12:13" x14ac:dyDescent="0.35">
      <c r="L1880" s="16">
        <v>254.01</v>
      </c>
      <c r="M1880" s="16" t="s">
        <v>90</v>
      </c>
    </row>
    <row r="1881" spans="12:13" x14ac:dyDescent="0.35">
      <c r="L1881" s="16">
        <v>254.05</v>
      </c>
      <c r="M1881" s="16" t="s">
        <v>90</v>
      </c>
    </row>
    <row r="1882" spans="12:13" x14ac:dyDescent="0.35">
      <c r="L1882" s="16">
        <v>254.07</v>
      </c>
      <c r="M1882" s="16" t="s">
        <v>90</v>
      </c>
    </row>
    <row r="1883" spans="12:13" x14ac:dyDescent="0.35">
      <c r="L1883" s="16">
        <v>254.11</v>
      </c>
      <c r="M1883" s="16" t="s">
        <v>90</v>
      </c>
    </row>
    <row r="1884" spans="12:13" x14ac:dyDescent="0.35">
      <c r="L1884" s="16">
        <v>254.12</v>
      </c>
      <c r="M1884" s="16" t="s">
        <v>90</v>
      </c>
    </row>
    <row r="1885" spans="12:13" x14ac:dyDescent="0.35">
      <c r="L1885" s="16">
        <v>255.01</v>
      </c>
      <c r="M1885" s="16" t="s">
        <v>90</v>
      </c>
    </row>
    <row r="1886" spans="12:13" x14ac:dyDescent="0.35">
      <c r="L1886" s="16">
        <v>255.06</v>
      </c>
      <c r="M1886" s="16" t="s">
        <v>90</v>
      </c>
    </row>
    <row r="1887" spans="12:13" x14ac:dyDescent="0.35">
      <c r="L1887" s="16">
        <v>257</v>
      </c>
      <c r="M1887" s="16" t="s">
        <v>90</v>
      </c>
    </row>
    <row r="1888" spans="12:13" x14ac:dyDescent="0.35">
      <c r="L1888" s="16">
        <v>260.01</v>
      </c>
      <c r="M1888" s="16" t="s">
        <v>90</v>
      </c>
    </row>
    <row r="1889" spans="12:13" x14ac:dyDescent="0.35">
      <c r="L1889" s="16">
        <v>260.02</v>
      </c>
      <c r="M1889" s="16" t="s">
        <v>90</v>
      </c>
    </row>
    <row r="1890" spans="12:13" x14ac:dyDescent="0.35">
      <c r="L1890" s="16">
        <v>266.01</v>
      </c>
      <c r="M1890" s="16" t="s">
        <v>90</v>
      </c>
    </row>
    <row r="1891" spans="12:13" x14ac:dyDescent="0.35">
      <c r="L1891" s="16">
        <v>267.02</v>
      </c>
      <c r="M1891" s="16" t="s">
        <v>90</v>
      </c>
    </row>
    <row r="1892" spans="12:13" x14ac:dyDescent="0.35">
      <c r="L1892" s="16">
        <v>268.04000000000002</v>
      </c>
      <c r="M1892" s="16" t="s">
        <v>90</v>
      </c>
    </row>
    <row r="1893" spans="12:13" x14ac:dyDescent="0.35">
      <c r="L1893" s="16">
        <v>268.08999999999997</v>
      </c>
      <c r="M1893" s="16" t="s">
        <v>90</v>
      </c>
    </row>
    <row r="1894" spans="12:13" x14ac:dyDescent="0.35">
      <c r="L1894" s="16">
        <v>268.11</v>
      </c>
      <c r="M1894" s="16" t="s">
        <v>90</v>
      </c>
    </row>
    <row r="1895" spans="12:13" x14ac:dyDescent="0.35">
      <c r="L1895" s="16">
        <v>268.12</v>
      </c>
      <c r="M1895" s="16" t="s">
        <v>90</v>
      </c>
    </row>
    <row r="1896" spans="12:13" x14ac:dyDescent="0.35">
      <c r="L1896" s="16">
        <v>268.13</v>
      </c>
      <c r="M1896" s="16" t="s">
        <v>90</v>
      </c>
    </row>
    <row r="1897" spans="12:13" x14ac:dyDescent="0.35">
      <c r="L1897" s="16">
        <v>268.14999999999998</v>
      </c>
      <c r="M1897" s="16" t="s">
        <v>90</v>
      </c>
    </row>
    <row r="1898" spans="12:13" x14ac:dyDescent="0.35">
      <c r="L1898" s="16">
        <v>268.16000000000003</v>
      </c>
      <c r="M1898" s="16" t="s">
        <v>90</v>
      </c>
    </row>
    <row r="1899" spans="12:13" x14ac:dyDescent="0.35">
      <c r="L1899" s="16">
        <v>268.17</v>
      </c>
      <c r="M1899" s="16" t="s">
        <v>90</v>
      </c>
    </row>
    <row r="1900" spans="12:13" x14ac:dyDescent="0.35">
      <c r="L1900" s="16">
        <v>268.20999999999998</v>
      </c>
      <c r="M1900" s="16" t="s">
        <v>90</v>
      </c>
    </row>
    <row r="1901" spans="12:13" x14ac:dyDescent="0.35">
      <c r="L1901" s="16">
        <v>269.07</v>
      </c>
      <c r="M1901" s="16" t="s">
        <v>90</v>
      </c>
    </row>
    <row r="1902" spans="12:13" x14ac:dyDescent="0.35">
      <c r="L1902" s="16">
        <v>269.08</v>
      </c>
      <c r="M1902" s="16" t="s">
        <v>90</v>
      </c>
    </row>
    <row r="1903" spans="12:13" x14ac:dyDescent="0.35">
      <c r="L1903" s="16">
        <v>269.10000000000002</v>
      </c>
      <c r="M1903" s="16" t="s">
        <v>90</v>
      </c>
    </row>
    <row r="1904" spans="12:13" x14ac:dyDescent="0.35">
      <c r="L1904" s="16">
        <v>269.11</v>
      </c>
      <c r="M1904" s="16" t="s">
        <v>90</v>
      </c>
    </row>
    <row r="1905" spans="12:13" x14ac:dyDescent="0.35">
      <c r="L1905" s="16">
        <v>270</v>
      </c>
      <c r="M1905" s="16" t="s">
        <v>90</v>
      </c>
    </row>
    <row r="1906" spans="12:13" x14ac:dyDescent="0.35">
      <c r="L1906" s="16">
        <v>271.05</v>
      </c>
      <c r="M1906" s="16" t="s">
        <v>90</v>
      </c>
    </row>
    <row r="1907" spans="12:13" x14ac:dyDescent="0.35">
      <c r="L1907" s="16">
        <v>271.06</v>
      </c>
      <c r="M1907" s="16" t="s">
        <v>90</v>
      </c>
    </row>
    <row r="1908" spans="12:13" x14ac:dyDescent="0.35">
      <c r="L1908" s="16">
        <v>272.02</v>
      </c>
      <c r="M1908" s="16" t="s">
        <v>90</v>
      </c>
    </row>
    <row r="1909" spans="12:13" x14ac:dyDescent="0.35">
      <c r="L1909" s="16">
        <v>272.04000000000002</v>
      </c>
      <c r="M1909" s="16" t="s">
        <v>90</v>
      </c>
    </row>
    <row r="1910" spans="12:13" x14ac:dyDescent="0.35">
      <c r="L1910" s="16">
        <v>272.05</v>
      </c>
      <c r="M1910" s="16" t="s">
        <v>90</v>
      </c>
    </row>
    <row r="1911" spans="12:13" x14ac:dyDescent="0.35">
      <c r="L1911" s="16">
        <v>272.06</v>
      </c>
      <c r="M1911" s="16" t="s">
        <v>90</v>
      </c>
    </row>
    <row r="1912" spans="12:13" x14ac:dyDescent="0.35">
      <c r="L1912" s="16">
        <v>272.07</v>
      </c>
      <c r="M1912" s="16" t="s">
        <v>90</v>
      </c>
    </row>
    <row r="1913" spans="12:13" x14ac:dyDescent="0.35">
      <c r="L1913" s="16">
        <v>272.08</v>
      </c>
      <c r="M1913" s="16" t="s">
        <v>90</v>
      </c>
    </row>
    <row r="1914" spans="12:13" x14ac:dyDescent="0.35">
      <c r="L1914" s="16">
        <v>272.08999999999997</v>
      </c>
      <c r="M1914" s="16" t="s">
        <v>90</v>
      </c>
    </row>
    <row r="1915" spans="12:13" x14ac:dyDescent="0.35">
      <c r="L1915" s="16">
        <v>272.10000000000002</v>
      </c>
      <c r="M1915" s="16" t="s">
        <v>90</v>
      </c>
    </row>
    <row r="1916" spans="12:13" x14ac:dyDescent="0.35">
      <c r="L1916" s="16">
        <v>273.08999999999997</v>
      </c>
      <c r="M1916" s="16" t="s">
        <v>90</v>
      </c>
    </row>
    <row r="1917" spans="12:13" x14ac:dyDescent="0.35">
      <c r="L1917" s="16">
        <v>273.10000000000002</v>
      </c>
      <c r="M1917" s="16" t="s">
        <v>90</v>
      </c>
    </row>
    <row r="1918" spans="12:13" x14ac:dyDescent="0.35">
      <c r="L1918" s="16">
        <v>273.14</v>
      </c>
      <c r="M1918" s="16" t="s">
        <v>90</v>
      </c>
    </row>
    <row r="1919" spans="12:13" x14ac:dyDescent="0.35">
      <c r="L1919" s="16">
        <v>273.14999999999998</v>
      </c>
      <c r="M1919" s="16" t="s">
        <v>90</v>
      </c>
    </row>
    <row r="1920" spans="12:13" x14ac:dyDescent="0.35">
      <c r="L1920" s="16">
        <v>273.16000000000003</v>
      </c>
      <c r="M1920" s="16" t="s">
        <v>90</v>
      </c>
    </row>
    <row r="1921" spans="12:13" x14ac:dyDescent="0.35">
      <c r="L1921" s="16">
        <v>273.17</v>
      </c>
      <c r="M1921" s="16" t="s">
        <v>90</v>
      </c>
    </row>
    <row r="1922" spans="12:13" x14ac:dyDescent="0.35">
      <c r="L1922" s="16">
        <v>273.18</v>
      </c>
      <c r="M1922" s="16" t="s">
        <v>90</v>
      </c>
    </row>
    <row r="1923" spans="12:13" x14ac:dyDescent="0.35">
      <c r="L1923" s="16">
        <v>273.19</v>
      </c>
      <c r="M1923" s="16" t="s">
        <v>90</v>
      </c>
    </row>
    <row r="1924" spans="12:13" x14ac:dyDescent="0.35">
      <c r="L1924" s="16">
        <v>273.2</v>
      </c>
      <c r="M1924" s="16" t="s">
        <v>90</v>
      </c>
    </row>
    <row r="1925" spans="12:13" x14ac:dyDescent="0.35">
      <c r="L1925" s="16">
        <v>273.20999999999998</v>
      </c>
      <c r="M1925" s="16" t="s">
        <v>90</v>
      </c>
    </row>
    <row r="1926" spans="12:13" x14ac:dyDescent="0.35">
      <c r="L1926" s="16">
        <v>273.22000000000003</v>
      </c>
      <c r="M1926" s="16" t="s">
        <v>90</v>
      </c>
    </row>
    <row r="1927" spans="12:13" x14ac:dyDescent="0.35">
      <c r="L1927" s="16">
        <v>273.23</v>
      </c>
      <c r="M1927" s="16" t="s">
        <v>90</v>
      </c>
    </row>
    <row r="1928" spans="12:13" x14ac:dyDescent="0.35">
      <c r="L1928" s="16">
        <v>273.24</v>
      </c>
      <c r="M1928" s="16" t="s">
        <v>90</v>
      </c>
    </row>
    <row r="1929" spans="12:13" x14ac:dyDescent="0.35">
      <c r="L1929" s="16">
        <v>273.25</v>
      </c>
      <c r="M1929" s="16" t="s">
        <v>90</v>
      </c>
    </row>
    <row r="1930" spans="12:13" x14ac:dyDescent="0.35">
      <c r="L1930" s="16">
        <v>273.26</v>
      </c>
      <c r="M1930" s="16" t="s">
        <v>90</v>
      </c>
    </row>
    <row r="1931" spans="12:13" x14ac:dyDescent="0.35">
      <c r="L1931" s="16">
        <v>273.27</v>
      </c>
      <c r="M1931" s="16" t="s">
        <v>90</v>
      </c>
    </row>
    <row r="1932" spans="12:13" x14ac:dyDescent="0.35">
      <c r="L1932" s="16">
        <v>274.02999999999997</v>
      </c>
      <c r="M1932" s="16" t="s">
        <v>90</v>
      </c>
    </row>
    <row r="1933" spans="12:13" x14ac:dyDescent="0.35">
      <c r="L1933" s="16">
        <v>275.01</v>
      </c>
      <c r="M1933" s="16" t="s">
        <v>90</v>
      </c>
    </row>
    <row r="1934" spans="12:13" x14ac:dyDescent="0.35">
      <c r="L1934" s="16">
        <v>276.02999999999997</v>
      </c>
      <c r="M1934" s="16" t="s">
        <v>90</v>
      </c>
    </row>
    <row r="1935" spans="12:13" x14ac:dyDescent="0.35">
      <c r="L1935" s="16">
        <v>276.04000000000002</v>
      </c>
      <c r="M1935" s="16" t="s">
        <v>90</v>
      </c>
    </row>
    <row r="1936" spans="12:13" x14ac:dyDescent="0.35">
      <c r="L1936" s="16">
        <v>276.05</v>
      </c>
      <c r="M1936" s="16" t="s">
        <v>90</v>
      </c>
    </row>
    <row r="1937" spans="12:13" x14ac:dyDescent="0.35">
      <c r="L1937" s="16">
        <v>276.06</v>
      </c>
      <c r="M1937" s="16" t="s">
        <v>90</v>
      </c>
    </row>
    <row r="1938" spans="12:13" x14ac:dyDescent="0.35">
      <c r="L1938" s="16">
        <v>277.01</v>
      </c>
      <c r="M1938" s="16" t="s">
        <v>90</v>
      </c>
    </row>
    <row r="1939" spans="12:13" x14ac:dyDescent="0.35">
      <c r="L1939" s="16">
        <v>277.02999999999997</v>
      </c>
      <c r="M1939" s="16" t="s">
        <v>90</v>
      </c>
    </row>
    <row r="1940" spans="12:13" x14ac:dyDescent="0.35">
      <c r="L1940" s="16">
        <v>277.04000000000002</v>
      </c>
      <c r="M1940" s="16" t="s">
        <v>90</v>
      </c>
    </row>
    <row r="1941" spans="12:13" x14ac:dyDescent="0.35">
      <c r="L1941" s="16">
        <v>278.01</v>
      </c>
      <c r="M1941" s="16" t="s">
        <v>90</v>
      </c>
    </row>
    <row r="1942" spans="12:13" x14ac:dyDescent="0.35">
      <c r="L1942" s="16">
        <v>278.02</v>
      </c>
      <c r="M1942" s="16" t="s">
        <v>90</v>
      </c>
    </row>
    <row r="1943" spans="12:13" x14ac:dyDescent="0.35">
      <c r="L1943" s="16">
        <v>279.01</v>
      </c>
      <c r="M1943" s="16" t="s">
        <v>90</v>
      </c>
    </row>
    <row r="1944" spans="12:13" x14ac:dyDescent="0.35">
      <c r="L1944" s="16">
        <v>279.02999999999997</v>
      </c>
      <c r="M1944" s="16" t="s">
        <v>90</v>
      </c>
    </row>
    <row r="1945" spans="12:13" x14ac:dyDescent="0.35">
      <c r="L1945" s="16">
        <v>279.04000000000002</v>
      </c>
      <c r="M1945" s="16" t="s">
        <v>90</v>
      </c>
    </row>
    <row r="1946" spans="12:13" x14ac:dyDescent="0.35">
      <c r="L1946" s="16">
        <v>280.02</v>
      </c>
      <c r="M1946" s="16" t="s">
        <v>90</v>
      </c>
    </row>
    <row r="1947" spans="12:13" x14ac:dyDescent="0.35">
      <c r="L1947" s="16">
        <v>280.02999999999997</v>
      </c>
      <c r="M1947" s="16" t="s">
        <v>90</v>
      </c>
    </row>
    <row r="1948" spans="12:13" x14ac:dyDescent="0.35">
      <c r="L1948" s="16">
        <v>280.04000000000002</v>
      </c>
      <c r="M1948" s="16" t="s">
        <v>90</v>
      </c>
    </row>
    <row r="1949" spans="12:13" x14ac:dyDescent="0.35">
      <c r="L1949" s="16">
        <v>281.02</v>
      </c>
      <c r="M1949" s="16" t="s">
        <v>90</v>
      </c>
    </row>
    <row r="1950" spans="12:13" x14ac:dyDescent="0.35">
      <c r="L1950" s="16">
        <v>282</v>
      </c>
      <c r="M1950" s="16" t="s">
        <v>90</v>
      </c>
    </row>
    <row r="1951" spans="12:13" x14ac:dyDescent="0.35">
      <c r="L1951" s="16">
        <v>284.01</v>
      </c>
      <c r="M1951" s="16" t="s">
        <v>90</v>
      </c>
    </row>
    <row r="1952" spans="12:13" x14ac:dyDescent="0.35">
      <c r="L1952" s="16">
        <v>104.02</v>
      </c>
      <c r="M1952" s="16" t="s">
        <v>91</v>
      </c>
    </row>
    <row r="1953" spans="12:13" x14ac:dyDescent="0.35">
      <c r="L1953" s="16">
        <v>105.01</v>
      </c>
      <c r="M1953" s="16" t="s">
        <v>91</v>
      </c>
    </row>
    <row r="1954" spans="12:13" x14ac:dyDescent="0.35">
      <c r="L1954" s="16">
        <v>105.02</v>
      </c>
      <c r="M1954" s="16" t="s">
        <v>91</v>
      </c>
    </row>
    <row r="1955" spans="12:13" x14ac:dyDescent="0.35">
      <c r="L1955" s="16">
        <v>106.01</v>
      </c>
      <c r="M1955" s="16" t="s">
        <v>91</v>
      </c>
    </row>
    <row r="1956" spans="12:13" x14ac:dyDescent="0.35">
      <c r="L1956" s="16">
        <v>106.03</v>
      </c>
      <c r="M1956" s="16" t="s">
        <v>91</v>
      </c>
    </row>
    <row r="1957" spans="12:13" x14ac:dyDescent="0.35">
      <c r="L1957" s="16">
        <v>106.04</v>
      </c>
      <c r="M1957" s="16" t="s">
        <v>91</v>
      </c>
    </row>
    <row r="1958" spans="12:13" x14ac:dyDescent="0.35">
      <c r="L1958" s="16">
        <v>107.01</v>
      </c>
      <c r="M1958" s="16" t="s">
        <v>91</v>
      </c>
    </row>
    <row r="1959" spans="12:13" x14ac:dyDescent="0.35">
      <c r="L1959" s="16">
        <v>107.02</v>
      </c>
      <c r="M1959" s="16" t="s">
        <v>91</v>
      </c>
    </row>
    <row r="1960" spans="12:13" x14ac:dyDescent="0.35">
      <c r="L1960" s="16">
        <v>115.02</v>
      </c>
      <c r="M1960" s="16" t="s">
        <v>91</v>
      </c>
    </row>
    <row r="1961" spans="12:13" x14ac:dyDescent="0.35">
      <c r="L1961" s="16">
        <v>118.21</v>
      </c>
      <c r="M1961" s="16" t="s">
        <v>91</v>
      </c>
    </row>
    <row r="1962" spans="12:13" x14ac:dyDescent="0.35">
      <c r="L1962" s="16">
        <v>118.22</v>
      </c>
      <c r="M1962" s="16" t="s">
        <v>91</v>
      </c>
    </row>
    <row r="1963" spans="12:13" x14ac:dyDescent="0.35">
      <c r="L1963" s="16">
        <v>118.32</v>
      </c>
      <c r="M1963" s="16" t="s">
        <v>91</v>
      </c>
    </row>
    <row r="1964" spans="12:13" x14ac:dyDescent="0.35">
      <c r="L1964" s="16">
        <v>118.33</v>
      </c>
      <c r="M1964" s="16" t="s">
        <v>91</v>
      </c>
    </row>
    <row r="1965" spans="12:13" x14ac:dyDescent="0.35">
      <c r="L1965" s="16">
        <v>118.34</v>
      </c>
      <c r="M1965" s="16" t="s">
        <v>91</v>
      </c>
    </row>
    <row r="1966" spans="12:13" x14ac:dyDescent="0.35">
      <c r="L1966" s="16">
        <v>118.35</v>
      </c>
      <c r="M1966" s="16" t="s">
        <v>91</v>
      </c>
    </row>
    <row r="1967" spans="12:13" x14ac:dyDescent="0.35">
      <c r="L1967" s="16">
        <v>118.36</v>
      </c>
      <c r="M1967" s="16" t="s">
        <v>91</v>
      </c>
    </row>
    <row r="1968" spans="12:13" x14ac:dyDescent="0.35">
      <c r="L1968" s="16">
        <v>119.02</v>
      </c>
      <c r="M1968" s="16" t="s">
        <v>91</v>
      </c>
    </row>
    <row r="1969" spans="12:13" x14ac:dyDescent="0.35">
      <c r="L1969" s="16">
        <v>119.08</v>
      </c>
      <c r="M1969" s="16" t="s">
        <v>91</v>
      </c>
    </row>
    <row r="1970" spans="12:13" x14ac:dyDescent="0.35">
      <c r="L1970" s="16">
        <v>119.09</v>
      </c>
      <c r="M1970" s="16" t="s">
        <v>91</v>
      </c>
    </row>
    <row r="1971" spans="12:13" x14ac:dyDescent="0.35">
      <c r="L1971" s="16">
        <v>119.1</v>
      </c>
      <c r="M1971" s="16" t="s">
        <v>91</v>
      </c>
    </row>
    <row r="1972" spans="12:13" x14ac:dyDescent="0.35">
      <c r="L1972" s="16">
        <v>119.11</v>
      </c>
      <c r="M1972" s="16" t="s">
        <v>91</v>
      </c>
    </row>
    <row r="1973" spans="12:13" x14ac:dyDescent="0.35">
      <c r="L1973" s="16">
        <v>119.12</v>
      </c>
      <c r="M1973" s="16" t="s">
        <v>91</v>
      </c>
    </row>
    <row r="1974" spans="12:13" x14ac:dyDescent="0.35">
      <c r="L1974" s="16">
        <v>119.13</v>
      </c>
      <c r="M1974" s="16" t="s">
        <v>91</v>
      </c>
    </row>
    <row r="1975" spans="12:13" x14ac:dyDescent="0.35">
      <c r="L1975" s="16">
        <v>120.04</v>
      </c>
      <c r="M1975" s="16" t="s">
        <v>91</v>
      </c>
    </row>
    <row r="1976" spans="12:13" x14ac:dyDescent="0.35">
      <c r="L1976" s="16">
        <v>121.11</v>
      </c>
      <c r="M1976" s="16" t="s">
        <v>91</v>
      </c>
    </row>
    <row r="1977" spans="12:13" x14ac:dyDescent="0.35">
      <c r="L1977" s="16">
        <v>121.13</v>
      </c>
      <c r="M1977" s="16" t="s">
        <v>91</v>
      </c>
    </row>
    <row r="1978" spans="12:13" x14ac:dyDescent="0.35">
      <c r="L1978" s="16">
        <v>121.26</v>
      </c>
      <c r="M1978" s="16" t="s">
        <v>91</v>
      </c>
    </row>
    <row r="1979" spans="12:13" x14ac:dyDescent="0.35">
      <c r="L1979" s="16">
        <v>121.27</v>
      </c>
      <c r="M1979" s="16" t="s">
        <v>91</v>
      </c>
    </row>
    <row r="1980" spans="12:13" x14ac:dyDescent="0.35">
      <c r="L1980" s="16">
        <v>121.28</v>
      </c>
      <c r="M1980" s="16" t="s">
        <v>91</v>
      </c>
    </row>
    <row r="1981" spans="12:13" x14ac:dyDescent="0.35">
      <c r="L1981" s="16">
        <v>121.29</v>
      </c>
      <c r="M1981" s="16" t="s">
        <v>91</v>
      </c>
    </row>
    <row r="1982" spans="12:13" x14ac:dyDescent="0.35">
      <c r="L1982" s="16">
        <v>122.04</v>
      </c>
      <c r="M1982" s="16" t="s">
        <v>91</v>
      </c>
    </row>
    <row r="1983" spans="12:13" x14ac:dyDescent="0.35">
      <c r="L1983" s="16">
        <v>122.05</v>
      </c>
      <c r="M1983" s="16" t="s">
        <v>91</v>
      </c>
    </row>
    <row r="1984" spans="12:13" x14ac:dyDescent="0.35">
      <c r="L1984" s="16">
        <v>122.06</v>
      </c>
      <c r="M1984" s="16" t="s">
        <v>91</v>
      </c>
    </row>
    <row r="1985" spans="12:13" x14ac:dyDescent="0.35">
      <c r="L1985" s="16">
        <v>123.03</v>
      </c>
      <c r="M1985" s="16" t="s">
        <v>91</v>
      </c>
    </row>
    <row r="1986" spans="12:13" x14ac:dyDescent="0.35">
      <c r="L1986" s="16">
        <v>123.04</v>
      </c>
      <c r="M1986" s="16" t="s">
        <v>91</v>
      </c>
    </row>
    <row r="1987" spans="12:13" x14ac:dyDescent="0.35">
      <c r="L1987" s="16">
        <v>123.06</v>
      </c>
      <c r="M1987" s="16" t="s">
        <v>91</v>
      </c>
    </row>
    <row r="1988" spans="12:13" x14ac:dyDescent="0.35">
      <c r="L1988" s="16">
        <v>123.09</v>
      </c>
      <c r="M1988" s="16" t="s">
        <v>91</v>
      </c>
    </row>
    <row r="1989" spans="12:13" x14ac:dyDescent="0.35">
      <c r="L1989" s="16">
        <v>124.03</v>
      </c>
      <c r="M1989" s="16" t="s">
        <v>91</v>
      </c>
    </row>
    <row r="1990" spans="12:13" x14ac:dyDescent="0.35">
      <c r="L1990" s="16">
        <v>124.04</v>
      </c>
      <c r="M1990" s="16" t="s">
        <v>91</v>
      </c>
    </row>
    <row r="1991" spans="12:13" x14ac:dyDescent="0.35">
      <c r="L1991" s="16">
        <v>124.05</v>
      </c>
      <c r="M1991" s="16" t="s">
        <v>91</v>
      </c>
    </row>
    <row r="1992" spans="12:13" x14ac:dyDescent="0.35">
      <c r="L1992" s="16">
        <v>124.06</v>
      </c>
      <c r="M1992" s="16" t="s">
        <v>91</v>
      </c>
    </row>
    <row r="1993" spans="12:13" x14ac:dyDescent="0.35">
      <c r="L1993" s="16">
        <v>124.07</v>
      </c>
      <c r="M1993" s="16" t="s">
        <v>91</v>
      </c>
    </row>
    <row r="1994" spans="12:13" x14ac:dyDescent="0.35">
      <c r="L1994" s="16">
        <v>124.08</v>
      </c>
      <c r="M1994" s="16" t="s">
        <v>91</v>
      </c>
    </row>
    <row r="1995" spans="12:13" x14ac:dyDescent="0.35">
      <c r="L1995" s="16">
        <v>124.09</v>
      </c>
      <c r="M1995" s="16" t="s">
        <v>91</v>
      </c>
    </row>
    <row r="1996" spans="12:13" x14ac:dyDescent="0.35">
      <c r="L1996" s="16">
        <v>124.1</v>
      </c>
      <c r="M1996" s="16" t="s">
        <v>91</v>
      </c>
    </row>
    <row r="1997" spans="12:13" x14ac:dyDescent="0.35">
      <c r="L1997" s="16">
        <v>124.11</v>
      </c>
      <c r="M1997" s="16" t="s">
        <v>91</v>
      </c>
    </row>
    <row r="1998" spans="12:13" x14ac:dyDescent="0.35">
      <c r="L1998" s="16">
        <v>125.02</v>
      </c>
      <c r="M1998" s="16" t="s">
        <v>91</v>
      </c>
    </row>
    <row r="1999" spans="12:13" x14ac:dyDescent="0.35">
      <c r="L1999" s="16">
        <v>125.03</v>
      </c>
      <c r="M1999" s="16" t="s">
        <v>91</v>
      </c>
    </row>
    <row r="2000" spans="12:13" x14ac:dyDescent="0.35">
      <c r="L2000" s="16">
        <v>125.04</v>
      </c>
      <c r="M2000" s="16" t="s">
        <v>91</v>
      </c>
    </row>
    <row r="2001" spans="12:13" x14ac:dyDescent="0.35">
      <c r="L2001" s="16">
        <v>125.06</v>
      </c>
      <c r="M2001" s="16" t="s">
        <v>91</v>
      </c>
    </row>
    <row r="2002" spans="12:13" x14ac:dyDescent="0.35">
      <c r="L2002" s="16">
        <v>125.07</v>
      </c>
      <c r="M2002" s="16" t="s">
        <v>91</v>
      </c>
    </row>
    <row r="2003" spans="12:13" x14ac:dyDescent="0.35">
      <c r="L2003" s="16">
        <v>128.02000000000001</v>
      </c>
      <c r="M2003" s="16" t="s">
        <v>91</v>
      </c>
    </row>
    <row r="2004" spans="12:13" x14ac:dyDescent="0.35">
      <c r="L2004" s="16">
        <v>128.03</v>
      </c>
      <c r="M2004" s="16" t="s">
        <v>91</v>
      </c>
    </row>
    <row r="2005" spans="12:13" x14ac:dyDescent="0.35">
      <c r="L2005" s="16">
        <v>129</v>
      </c>
      <c r="M2005" s="16" t="s">
        <v>91</v>
      </c>
    </row>
    <row r="2006" spans="12:13" x14ac:dyDescent="0.35">
      <c r="L2006" s="16">
        <v>130.01</v>
      </c>
      <c r="M2006" s="16" t="s">
        <v>91</v>
      </c>
    </row>
    <row r="2007" spans="12:13" x14ac:dyDescent="0.35">
      <c r="L2007" s="16">
        <v>131.01</v>
      </c>
      <c r="M2007" s="16" t="s">
        <v>91</v>
      </c>
    </row>
    <row r="2008" spans="12:13" x14ac:dyDescent="0.35">
      <c r="L2008" s="16">
        <v>135</v>
      </c>
      <c r="M2008" s="16" t="s">
        <v>91</v>
      </c>
    </row>
    <row r="2009" spans="12:13" x14ac:dyDescent="0.35">
      <c r="L2009" s="16">
        <v>137.02000000000001</v>
      </c>
      <c r="M2009" s="16" t="s">
        <v>91</v>
      </c>
    </row>
    <row r="2010" spans="12:13" x14ac:dyDescent="0.35">
      <c r="L2010" s="16">
        <v>139.02000000000001</v>
      </c>
      <c r="M2010" s="16" t="s">
        <v>91</v>
      </c>
    </row>
    <row r="2011" spans="12:13" x14ac:dyDescent="0.35">
      <c r="L2011" s="16">
        <v>140.01</v>
      </c>
      <c r="M2011" s="16" t="s">
        <v>91</v>
      </c>
    </row>
    <row r="2012" spans="12:13" x14ac:dyDescent="0.35">
      <c r="L2012" s="16">
        <v>140.03</v>
      </c>
      <c r="M2012" s="16" t="s">
        <v>91</v>
      </c>
    </row>
    <row r="2013" spans="12:13" x14ac:dyDescent="0.35">
      <c r="L2013" s="16">
        <v>140.05000000000001</v>
      </c>
      <c r="M2013" s="16" t="s">
        <v>91</v>
      </c>
    </row>
    <row r="2014" spans="12:13" x14ac:dyDescent="0.35">
      <c r="L2014" s="16">
        <v>140.06</v>
      </c>
      <c r="M2014" s="16" t="s">
        <v>91</v>
      </c>
    </row>
    <row r="2015" spans="12:13" x14ac:dyDescent="0.35">
      <c r="L2015" s="16">
        <v>141.03</v>
      </c>
      <c r="M2015" s="16" t="s">
        <v>91</v>
      </c>
    </row>
    <row r="2016" spans="12:13" x14ac:dyDescent="0.35">
      <c r="L2016" s="16">
        <v>141.04</v>
      </c>
      <c r="M2016" s="16" t="s">
        <v>91</v>
      </c>
    </row>
    <row r="2017" spans="12:13" x14ac:dyDescent="0.35">
      <c r="L2017" s="16">
        <v>141.05000000000001</v>
      </c>
      <c r="M2017" s="16" t="s">
        <v>91</v>
      </c>
    </row>
    <row r="2018" spans="12:13" x14ac:dyDescent="0.35">
      <c r="L2018" s="16">
        <v>141.21</v>
      </c>
      <c r="M2018" s="16" t="s">
        <v>91</v>
      </c>
    </row>
    <row r="2019" spans="12:13" x14ac:dyDescent="0.35">
      <c r="L2019" s="16">
        <v>141.22999999999999</v>
      </c>
      <c r="M2019" s="16" t="s">
        <v>91</v>
      </c>
    </row>
    <row r="2020" spans="12:13" x14ac:dyDescent="0.35">
      <c r="L2020" s="16">
        <v>142.02000000000001</v>
      </c>
      <c r="M2020" s="16" t="s">
        <v>91</v>
      </c>
    </row>
    <row r="2021" spans="12:13" x14ac:dyDescent="0.35">
      <c r="L2021" s="16">
        <v>142.03</v>
      </c>
      <c r="M2021" s="16" t="s">
        <v>91</v>
      </c>
    </row>
    <row r="2022" spans="12:13" x14ac:dyDescent="0.35">
      <c r="L2022" s="16">
        <v>143.02000000000001</v>
      </c>
      <c r="M2022" s="16" t="s">
        <v>91</v>
      </c>
    </row>
    <row r="2023" spans="12:13" x14ac:dyDescent="0.35">
      <c r="L2023" s="16">
        <v>144</v>
      </c>
      <c r="M2023" s="16" t="s">
        <v>91</v>
      </c>
    </row>
    <row r="2024" spans="12:13" x14ac:dyDescent="0.35">
      <c r="L2024" s="16">
        <v>145.01</v>
      </c>
      <c r="M2024" s="16" t="s">
        <v>91</v>
      </c>
    </row>
    <row r="2025" spans="12:13" x14ac:dyDescent="0.35">
      <c r="L2025" s="16">
        <v>147.01</v>
      </c>
      <c r="M2025" s="16" t="s">
        <v>91</v>
      </c>
    </row>
    <row r="2026" spans="12:13" x14ac:dyDescent="0.35">
      <c r="L2026" s="16">
        <v>147.02000000000001</v>
      </c>
      <c r="M2026" s="16" t="s">
        <v>91</v>
      </c>
    </row>
    <row r="2027" spans="12:13" x14ac:dyDescent="0.35">
      <c r="L2027" s="16">
        <v>148.02000000000001</v>
      </c>
      <c r="M2027" s="16" t="s">
        <v>91</v>
      </c>
    </row>
    <row r="2028" spans="12:13" x14ac:dyDescent="0.35">
      <c r="L2028" s="16">
        <v>148.03</v>
      </c>
      <c r="M2028" s="16" t="s">
        <v>91</v>
      </c>
    </row>
    <row r="2029" spans="12:13" x14ac:dyDescent="0.35">
      <c r="L2029" s="16">
        <v>148.04</v>
      </c>
      <c r="M2029" s="16" t="s">
        <v>91</v>
      </c>
    </row>
    <row r="2030" spans="12:13" x14ac:dyDescent="0.35">
      <c r="L2030" s="16">
        <v>149.01</v>
      </c>
      <c r="M2030" s="16" t="s">
        <v>91</v>
      </c>
    </row>
    <row r="2031" spans="12:13" x14ac:dyDescent="0.35">
      <c r="L2031" s="16">
        <v>151.01</v>
      </c>
      <c r="M2031" s="16" t="s">
        <v>91</v>
      </c>
    </row>
    <row r="2032" spans="12:13" x14ac:dyDescent="0.35">
      <c r="L2032" s="16">
        <v>151.02000000000001</v>
      </c>
      <c r="M2032" s="16" t="s">
        <v>91</v>
      </c>
    </row>
    <row r="2033" spans="12:13" x14ac:dyDescent="0.35">
      <c r="L2033" s="16">
        <v>154.04</v>
      </c>
      <c r="M2033" s="16" t="s">
        <v>91</v>
      </c>
    </row>
    <row r="2034" spans="12:13" x14ac:dyDescent="0.35">
      <c r="L2034" s="16">
        <v>159</v>
      </c>
      <c r="M2034" s="16" t="s">
        <v>91</v>
      </c>
    </row>
    <row r="2035" spans="12:13" x14ac:dyDescent="0.35">
      <c r="L2035" s="16">
        <v>9501</v>
      </c>
      <c r="M2035" s="16" t="s">
        <v>92</v>
      </c>
    </row>
    <row r="2036" spans="12:13" x14ac:dyDescent="0.35">
      <c r="L2036" s="16">
        <v>9502.02</v>
      </c>
      <c r="M2036" s="16" t="s">
        <v>92</v>
      </c>
    </row>
    <row r="2037" spans="12:13" x14ac:dyDescent="0.35">
      <c r="L2037" s="16">
        <v>9503</v>
      </c>
      <c r="M2037" s="16" t="s">
        <v>92</v>
      </c>
    </row>
    <row r="2038" spans="12:13" x14ac:dyDescent="0.35">
      <c r="L2038" s="16">
        <v>9504</v>
      </c>
      <c r="M2038" s="16" t="s">
        <v>92</v>
      </c>
    </row>
    <row r="2039" spans="12:13" x14ac:dyDescent="0.35">
      <c r="L2039" s="16">
        <v>9506</v>
      </c>
      <c r="M2039" s="16" t="s">
        <v>92</v>
      </c>
    </row>
    <row r="2040" spans="12:13" x14ac:dyDescent="0.35">
      <c r="L2040" s="16">
        <v>9509</v>
      </c>
      <c r="M2040" s="16" t="s">
        <v>92</v>
      </c>
    </row>
    <row r="2041" spans="12:13" x14ac:dyDescent="0.35">
      <c r="L2041" s="16">
        <v>9510</v>
      </c>
      <c r="M2041" s="16" t="s">
        <v>92</v>
      </c>
    </row>
    <row r="2042" spans="12:13" x14ac:dyDescent="0.35">
      <c r="L2042" s="16">
        <v>9511</v>
      </c>
      <c r="M2042" s="16" t="s">
        <v>92</v>
      </c>
    </row>
    <row r="2043" spans="12:13" x14ac:dyDescent="0.35">
      <c r="L2043" s="16">
        <v>9513</v>
      </c>
      <c r="M2043" s="16" t="s">
        <v>92</v>
      </c>
    </row>
    <row r="2044" spans="12:13" x14ac:dyDescent="0.35">
      <c r="L2044" s="16">
        <v>205</v>
      </c>
      <c r="M2044" s="16" t="s">
        <v>96</v>
      </c>
    </row>
    <row r="2045" spans="12:13" x14ac:dyDescent="0.35">
      <c r="L2045" s="16">
        <v>206.01</v>
      </c>
      <c r="M2045" s="16" t="s">
        <v>96</v>
      </c>
    </row>
    <row r="2046" spans="12:13" x14ac:dyDescent="0.35">
      <c r="L2046" s="16">
        <v>206.02</v>
      </c>
      <c r="M2046" s="16" t="s">
        <v>96</v>
      </c>
    </row>
    <row r="2047" spans="12:13" x14ac:dyDescent="0.35">
      <c r="L2047" s="16">
        <v>207.04</v>
      </c>
      <c r="M2047" s="16" t="s">
        <v>96</v>
      </c>
    </row>
    <row r="2048" spans="12:13" x14ac:dyDescent="0.35">
      <c r="L2048" s="16">
        <v>207.05</v>
      </c>
      <c r="M2048" s="16" t="s">
        <v>96</v>
      </c>
    </row>
    <row r="2049" spans="12:13" x14ac:dyDescent="0.35">
      <c r="L2049" s="16">
        <v>207.06</v>
      </c>
      <c r="M2049" s="16" t="s">
        <v>96</v>
      </c>
    </row>
    <row r="2050" spans="12:13" x14ac:dyDescent="0.35">
      <c r="L2050" s="16">
        <v>207.07</v>
      </c>
      <c r="M2050" s="16" t="s">
        <v>96</v>
      </c>
    </row>
    <row r="2051" spans="12:13" x14ac:dyDescent="0.35">
      <c r="L2051" s="16">
        <v>207.08</v>
      </c>
      <c r="M2051" s="16" t="s">
        <v>96</v>
      </c>
    </row>
    <row r="2052" spans="12:13" x14ac:dyDescent="0.35">
      <c r="L2052" s="16">
        <v>207.1</v>
      </c>
      <c r="M2052" s="16" t="s">
        <v>96</v>
      </c>
    </row>
    <row r="2053" spans="12:13" x14ac:dyDescent="0.35">
      <c r="L2053" s="16">
        <v>207.11</v>
      </c>
      <c r="M2053" s="16" t="s">
        <v>96</v>
      </c>
    </row>
    <row r="2054" spans="12:13" x14ac:dyDescent="0.35">
      <c r="L2054" s="16">
        <v>208.01</v>
      </c>
      <c r="M2054" s="16" t="s">
        <v>96</v>
      </c>
    </row>
    <row r="2055" spans="12:13" x14ac:dyDescent="0.35">
      <c r="L2055" s="16">
        <v>208.02</v>
      </c>
      <c r="M2055" s="16" t="s">
        <v>96</v>
      </c>
    </row>
    <row r="2056" spans="12:13" x14ac:dyDescent="0.35">
      <c r="L2056" s="16">
        <v>208.03</v>
      </c>
      <c r="M2056" s="16" t="s">
        <v>96</v>
      </c>
    </row>
    <row r="2057" spans="12:13" x14ac:dyDescent="0.35">
      <c r="L2057" s="16">
        <v>208.05</v>
      </c>
      <c r="M2057" s="16" t="s">
        <v>96</v>
      </c>
    </row>
    <row r="2058" spans="12:13" x14ac:dyDescent="0.35">
      <c r="L2058" s="16">
        <v>208.06</v>
      </c>
      <c r="M2058" s="16" t="s">
        <v>96</v>
      </c>
    </row>
    <row r="2059" spans="12:13" x14ac:dyDescent="0.35">
      <c r="L2059" s="16">
        <v>208.07</v>
      </c>
      <c r="M2059" s="16" t="s">
        <v>96</v>
      </c>
    </row>
    <row r="2060" spans="12:13" x14ac:dyDescent="0.35">
      <c r="L2060" s="16">
        <v>209.02</v>
      </c>
      <c r="M2060" s="16" t="s">
        <v>96</v>
      </c>
    </row>
    <row r="2061" spans="12:13" x14ac:dyDescent="0.35">
      <c r="L2061" s="16">
        <v>212.04</v>
      </c>
      <c r="M2061" s="16" t="s">
        <v>96</v>
      </c>
    </row>
    <row r="2062" spans="12:13" x14ac:dyDescent="0.35">
      <c r="L2062" s="16">
        <v>213.02</v>
      </c>
      <c r="M2062" s="16" t="s">
        <v>96</v>
      </c>
    </row>
    <row r="2063" spans="12:13" x14ac:dyDescent="0.35">
      <c r="L2063" s="16">
        <v>214.03</v>
      </c>
      <c r="M2063" s="16" t="s">
        <v>96</v>
      </c>
    </row>
    <row r="2064" spans="12:13" x14ac:dyDescent="0.35">
      <c r="L2064" s="16">
        <v>214.04</v>
      </c>
      <c r="M2064" s="16" t="s">
        <v>96</v>
      </c>
    </row>
    <row r="2065" spans="12:13" x14ac:dyDescent="0.35">
      <c r="L2065" s="16">
        <v>214.05</v>
      </c>
      <c r="M2065" s="16" t="s">
        <v>96</v>
      </c>
    </row>
    <row r="2066" spans="12:13" x14ac:dyDescent="0.35">
      <c r="L2066" s="16">
        <v>214.06</v>
      </c>
      <c r="M2066" s="16" t="s">
        <v>96</v>
      </c>
    </row>
    <row r="2067" spans="12:13" x14ac:dyDescent="0.35">
      <c r="L2067" s="16">
        <v>214.07</v>
      </c>
      <c r="M2067" s="16" t="s">
        <v>96</v>
      </c>
    </row>
    <row r="2068" spans="12:13" x14ac:dyDescent="0.35">
      <c r="L2068" s="16">
        <v>3808</v>
      </c>
      <c r="M2068" s="16" t="s">
        <v>97</v>
      </c>
    </row>
    <row r="2069" spans="12:13" x14ac:dyDescent="0.35">
      <c r="L2069" s="16">
        <v>3810</v>
      </c>
      <c r="M2069" s="16" t="s">
        <v>97</v>
      </c>
    </row>
    <row r="2070" spans="12:13" x14ac:dyDescent="0.35">
      <c r="L2070" s="16">
        <v>3811.02</v>
      </c>
      <c r="M2070" s="16" t="s">
        <v>97</v>
      </c>
    </row>
    <row r="2071" spans="12:13" x14ac:dyDescent="0.35">
      <c r="L2071" s="16">
        <v>3812.04</v>
      </c>
      <c r="M2071" s="16" t="s">
        <v>97</v>
      </c>
    </row>
    <row r="2072" spans="12:13" x14ac:dyDescent="0.35">
      <c r="L2072" s="16">
        <v>3813</v>
      </c>
      <c r="M2072" s="16" t="s">
        <v>97</v>
      </c>
    </row>
    <row r="2073" spans="12:13" x14ac:dyDescent="0.35">
      <c r="L2073" s="16">
        <v>3815.02</v>
      </c>
      <c r="M2073" s="16" t="s">
        <v>97</v>
      </c>
    </row>
    <row r="2074" spans="12:13" x14ac:dyDescent="0.35">
      <c r="L2074" s="16">
        <v>3816.01</v>
      </c>
      <c r="M2074" s="16" t="s">
        <v>97</v>
      </c>
    </row>
    <row r="2075" spans="12:13" x14ac:dyDescent="0.35">
      <c r="L2075" s="16">
        <v>3817.01</v>
      </c>
      <c r="M2075" s="16" t="s">
        <v>97</v>
      </c>
    </row>
    <row r="2076" spans="12:13" x14ac:dyDescent="0.35">
      <c r="L2076" s="16">
        <v>3818.03</v>
      </c>
      <c r="M2076" s="16" t="s">
        <v>97</v>
      </c>
    </row>
    <row r="2077" spans="12:13" x14ac:dyDescent="0.35">
      <c r="L2077" s="16">
        <v>3818.04</v>
      </c>
      <c r="M2077" s="16" t="s">
        <v>97</v>
      </c>
    </row>
    <row r="2078" spans="12:13" x14ac:dyDescent="0.35">
      <c r="L2078" s="16">
        <v>3819</v>
      </c>
      <c r="M2078" s="16" t="s">
        <v>97</v>
      </c>
    </row>
    <row r="2079" spans="12:13" x14ac:dyDescent="0.35">
      <c r="L2079" s="16">
        <v>3820.03</v>
      </c>
      <c r="M2079" s="16" t="s">
        <v>97</v>
      </c>
    </row>
    <row r="2080" spans="12:13" x14ac:dyDescent="0.35">
      <c r="L2080" s="16">
        <v>3820.06</v>
      </c>
      <c r="M2080" s="16" t="s">
        <v>97</v>
      </c>
    </row>
    <row r="2081" spans="12:13" x14ac:dyDescent="0.35">
      <c r="L2081" s="16">
        <v>3820.07</v>
      </c>
      <c r="M2081" s="16" t="s">
        <v>97</v>
      </c>
    </row>
    <row r="2082" spans="12:13" x14ac:dyDescent="0.35">
      <c r="L2082" s="16">
        <v>3820.08</v>
      </c>
      <c r="M2082" s="16" t="s">
        <v>97</v>
      </c>
    </row>
    <row r="2083" spans="12:13" x14ac:dyDescent="0.35">
      <c r="L2083" s="16">
        <v>3821.06</v>
      </c>
      <c r="M2083" s="16" t="s">
        <v>97</v>
      </c>
    </row>
    <row r="2084" spans="12:13" x14ac:dyDescent="0.35">
      <c r="L2084" s="16">
        <v>3821.08</v>
      </c>
      <c r="M2084" s="16" t="s">
        <v>97</v>
      </c>
    </row>
    <row r="2085" spans="12:13" x14ac:dyDescent="0.35">
      <c r="L2085" s="16">
        <v>3821.09</v>
      </c>
      <c r="M2085" s="16" t="s">
        <v>97</v>
      </c>
    </row>
    <row r="2086" spans="12:13" x14ac:dyDescent="0.35">
      <c r="L2086" s="16">
        <v>3821.1</v>
      </c>
      <c r="M2086" s="16" t="s">
        <v>97</v>
      </c>
    </row>
    <row r="2087" spans="12:13" x14ac:dyDescent="0.35">
      <c r="L2087" s="16">
        <v>3821.11</v>
      </c>
      <c r="M2087" s="16" t="s">
        <v>97</v>
      </c>
    </row>
    <row r="2088" spans="12:13" x14ac:dyDescent="0.35">
      <c r="L2088" s="16">
        <v>3821.12</v>
      </c>
      <c r="M2088" s="16" t="s">
        <v>97</v>
      </c>
    </row>
    <row r="2089" spans="12:13" x14ac:dyDescent="0.35">
      <c r="L2089" s="16">
        <v>3821.13</v>
      </c>
      <c r="M2089" s="16" t="s">
        <v>97</v>
      </c>
    </row>
    <row r="2090" spans="12:13" x14ac:dyDescent="0.35">
      <c r="L2090" s="16">
        <v>3822</v>
      </c>
      <c r="M2090" s="16" t="s">
        <v>97</v>
      </c>
    </row>
    <row r="2091" spans="12:13" x14ac:dyDescent="0.35">
      <c r="L2091" s="16">
        <v>103</v>
      </c>
      <c r="M2091" s="16" t="s">
        <v>93</v>
      </c>
    </row>
    <row r="2092" spans="12:13" x14ac:dyDescent="0.35">
      <c r="L2092" s="16">
        <v>105.04</v>
      </c>
      <c r="M2092" s="16" t="s">
        <v>93</v>
      </c>
    </row>
    <row r="2093" spans="12:13" x14ac:dyDescent="0.35">
      <c r="L2093" s="16">
        <v>107.02</v>
      </c>
      <c r="M2093" s="16" t="s">
        <v>93</v>
      </c>
    </row>
    <row r="2094" spans="12:13" x14ac:dyDescent="0.35">
      <c r="L2094" s="16">
        <v>107.04</v>
      </c>
      <c r="M2094" s="16" t="s">
        <v>93</v>
      </c>
    </row>
    <row r="2095" spans="12:13" x14ac:dyDescent="0.35">
      <c r="L2095" s="16">
        <v>107.07</v>
      </c>
      <c r="M2095" s="16" t="s">
        <v>93</v>
      </c>
    </row>
    <row r="2096" spans="12:13" x14ac:dyDescent="0.35">
      <c r="L2096" s="16">
        <v>108.02</v>
      </c>
      <c r="M2096" s="16" t="s">
        <v>93</v>
      </c>
    </row>
    <row r="2097" spans="12:13" x14ac:dyDescent="0.35">
      <c r="L2097" s="16">
        <v>108.11</v>
      </c>
      <c r="M2097" s="16" t="s">
        <v>93</v>
      </c>
    </row>
    <row r="2098" spans="12:13" x14ac:dyDescent="0.35">
      <c r="L2098" s="16">
        <v>108.12</v>
      </c>
      <c r="M2098" s="16" t="s">
        <v>93</v>
      </c>
    </row>
    <row r="2099" spans="12:13" x14ac:dyDescent="0.35">
      <c r="L2099" s="16">
        <v>108.13</v>
      </c>
      <c r="M2099" s="16" t="s">
        <v>93</v>
      </c>
    </row>
    <row r="2100" spans="12:13" x14ac:dyDescent="0.35">
      <c r="L2100" s="16">
        <v>108.14</v>
      </c>
      <c r="M2100" s="16" t="s">
        <v>93</v>
      </c>
    </row>
    <row r="2101" spans="12:13" x14ac:dyDescent="0.35">
      <c r="L2101" s="16">
        <v>108.17</v>
      </c>
      <c r="M2101" s="16" t="s">
        <v>93</v>
      </c>
    </row>
    <row r="2102" spans="12:13" x14ac:dyDescent="0.35">
      <c r="L2102" s="16">
        <v>108.19</v>
      </c>
      <c r="M2102" s="16" t="s">
        <v>93</v>
      </c>
    </row>
    <row r="2103" spans="12:13" x14ac:dyDescent="0.35">
      <c r="L2103" s="16">
        <v>109</v>
      </c>
      <c r="M2103" s="16" t="s">
        <v>93</v>
      </c>
    </row>
    <row r="2104" spans="12:13" x14ac:dyDescent="0.35">
      <c r="L2104" s="16">
        <v>4.04</v>
      </c>
      <c r="M2104" s="16" t="s">
        <v>94</v>
      </c>
    </row>
    <row r="2105" spans="12:13" x14ac:dyDescent="0.35">
      <c r="L2105" s="16">
        <v>4.05</v>
      </c>
      <c r="M2105" s="16" t="s">
        <v>94</v>
      </c>
    </row>
    <row r="2106" spans="12:13" x14ac:dyDescent="0.35">
      <c r="L2106" s="16">
        <v>5.01</v>
      </c>
      <c r="M2106" s="16" t="s">
        <v>94</v>
      </c>
    </row>
    <row r="2107" spans="12:13" x14ac:dyDescent="0.35">
      <c r="L2107" s="16">
        <v>5.0199999999999996</v>
      </c>
      <c r="M2107" s="16" t="s">
        <v>94</v>
      </c>
    </row>
    <row r="2108" spans="12:13" x14ac:dyDescent="0.35">
      <c r="L2108" s="16">
        <v>6.01</v>
      </c>
      <c r="M2108" s="16" t="s">
        <v>94</v>
      </c>
    </row>
    <row r="2109" spans="12:13" x14ac:dyDescent="0.35">
      <c r="L2109" s="16">
        <v>6.02</v>
      </c>
      <c r="M2109" s="16" t="s">
        <v>94</v>
      </c>
    </row>
    <row r="2110" spans="12:13" x14ac:dyDescent="0.35">
      <c r="L2110" s="16">
        <v>7</v>
      </c>
      <c r="M2110" s="16" t="s">
        <v>94</v>
      </c>
    </row>
    <row r="2111" spans="12:13" x14ac:dyDescent="0.35">
      <c r="L2111" s="16">
        <v>8.01</v>
      </c>
      <c r="M2111" s="16" t="s">
        <v>94</v>
      </c>
    </row>
    <row r="2112" spans="12:13" x14ac:dyDescent="0.35">
      <c r="L2112" s="16">
        <v>8.02</v>
      </c>
      <c r="M2112" s="16" t="s">
        <v>94</v>
      </c>
    </row>
    <row r="2113" spans="12:13" x14ac:dyDescent="0.35">
      <c r="L2113" s="16">
        <v>9</v>
      </c>
      <c r="M2113" s="16" t="s">
        <v>94</v>
      </c>
    </row>
    <row r="2114" spans="12:13" x14ac:dyDescent="0.35">
      <c r="L2114" s="16">
        <v>12.01</v>
      </c>
      <c r="M2114" s="16" t="s">
        <v>94</v>
      </c>
    </row>
    <row r="2115" spans="12:13" x14ac:dyDescent="0.35">
      <c r="L2115" s="16">
        <v>12.03</v>
      </c>
      <c r="M2115" s="16" t="s">
        <v>94</v>
      </c>
    </row>
    <row r="2116" spans="12:13" x14ac:dyDescent="0.35">
      <c r="L2116" s="16">
        <v>12.04</v>
      </c>
      <c r="M2116" s="16" t="s">
        <v>94</v>
      </c>
    </row>
    <row r="2117" spans="12:13" x14ac:dyDescent="0.35">
      <c r="L2117" s="16">
        <v>13.01</v>
      </c>
      <c r="M2117" s="16" t="s">
        <v>94</v>
      </c>
    </row>
    <row r="2118" spans="12:13" x14ac:dyDescent="0.35">
      <c r="L2118" s="16">
        <v>13.02</v>
      </c>
      <c r="M2118" s="16" t="s">
        <v>94</v>
      </c>
    </row>
    <row r="2119" spans="12:13" x14ac:dyDescent="0.35">
      <c r="L2119" s="16">
        <v>13.03</v>
      </c>
      <c r="M2119" s="16" t="s">
        <v>94</v>
      </c>
    </row>
    <row r="2120" spans="12:13" x14ac:dyDescent="0.35">
      <c r="L2120" s="16">
        <v>13.04</v>
      </c>
      <c r="M2120" s="16" t="s">
        <v>94</v>
      </c>
    </row>
    <row r="2121" spans="12:13" x14ac:dyDescent="0.35">
      <c r="L2121" s="16">
        <v>14.01</v>
      </c>
      <c r="M2121" s="16" t="s">
        <v>94</v>
      </c>
    </row>
    <row r="2122" spans="12:13" x14ac:dyDescent="0.35">
      <c r="L2122" s="16">
        <v>14.02</v>
      </c>
      <c r="M2122" s="16" t="s">
        <v>94</v>
      </c>
    </row>
    <row r="2123" spans="12:13" x14ac:dyDescent="0.35">
      <c r="L2123" s="16">
        <v>14.03</v>
      </c>
      <c r="M2123" s="16" t="s">
        <v>94</v>
      </c>
    </row>
    <row r="2124" spans="12:13" x14ac:dyDescent="0.35">
      <c r="L2124" s="16">
        <v>15.03</v>
      </c>
      <c r="M2124" s="16" t="s">
        <v>94</v>
      </c>
    </row>
    <row r="2125" spans="12:13" x14ac:dyDescent="0.35">
      <c r="L2125" s="16">
        <v>15.05</v>
      </c>
      <c r="M2125" s="16" t="s">
        <v>94</v>
      </c>
    </row>
    <row r="2126" spans="12:13" x14ac:dyDescent="0.35">
      <c r="L2126" s="16">
        <v>15.06</v>
      </c>
      <c r="M2126" s="16" t="s">
        <v>94</v>
      </c>
    </row>
    <row r="2127" spans="12:13" x14ac:dyDescent="0.35">
      <c r="L2127" s="16">
        <v>15.07</v>
      </c>
      <c r="M2127" s="16" t="s">
        <v>94</v>
      </c>
    </row>
    <row r="2128" spans="12:13" x14ac:dyDescent="0.35">
      <c r="L2128" s="16">
        <v>17.02</v>
      </c>
      <c r="M2128" s="16" t="s">
        <v>94</v>
      </c>
    </row>
    <row r="2129" spans="12:13" x14ac:dyDescent="0.35">
      <c r="L2129" s="16">
        <v>17.04</v>
      </c>
      <c r="M2129" s="16" t="s">
        <v>94</v>
      </c>
    </row>
    <row r="2130" spans="12:13" x14ac:dyDescent="0.35">
      <c r="L2130" s="16">
        <v>18.010000000000002</v>
      </c>
      <c r="M2130" s="16" t="s">
        <v>94</v>
      </c>
    </row>
    <row r="2131" spans="12:13" x14ac:dyDescent="0.35">
      <c r="L2131" s="16">
        <v>18.05</v>
      </c>
      <c r="M2131" s="16" t="s">
        <v>94</v>
      </c>
    </row>
    <row r="2132" spans="12:13" x14ac:dyDescent="0.35">
      <c r="L2132" s="16">
        <v>19.03</v>
      </c>
      <c r="M2132" s="16" t="s">
        <v>94</v>
      </c>
    </row>
    <row r="2133" spans="12:13" x14ac:dyDescent="0.35">
      <c r="L2133" s="16">
        <v>19.04</v>
      </c>
      <c r="M2133" s="16" t="s">
        <v>94</v>
      </c>
    </row>
    <row r="2134" spans="12:13" x14ac:dyDescent="0.35">
      <c r="L2134" s="16">
        <v>19.05</v>
      </c>
      <c r="M2134" s="16" t="s">
        <v>94</v>
      </c>
    </row>
    <row r="2135" spans="12:13" x14ac:dyDescent="0.35">
      <c r="L2135" s="16">
        <v>19.07</v>
      </c>
      <c r="M2135" s="16" t="s">
        <v>94</v>
      </c>
    </row>
    <row r="2136" spans="12:13" x14ac:dyDescent="0.35">
      <c r="L2136" s="16">
        <v>19.079999999999998</v>
      </c>
      <c r="M2136" s="16" t="s">
        <v>94</v>
      </c>
    </row>
    <row r="2137" spans="12:13" x14ac:dyDescent="0.35">
      <c r="L2137" s="16">
        <v>20.04</v>
      </c>
      <c r="M2137" s="16" t="s">
        <v>94</v>
      </c>
    </row>
    <row r="2138" spans="12:13" x14ac:dyDescent="0.35">
      <c r="L2138" s="16">
        <v>20.05</v>
      </c>
      <c r="M2138" s="16" t="s">
        <v>94</v>
      </c>
    </row>
    <row r="2139" spans="12:13" x14ac:dyDescent="0.35">
      <c r="L2139" s="16">
        <v>20.07</v>
      </c>
      <c r="M2139" s="16" t="s">
        <v>94</v>
      </c>
    </row>
    <row r="2140" spans="12:13" x14ac:dyDescent="0.35">
      <c r="L2140" s="16">
        <v>20.079999999999998</v>
      </c>
      <c r="M2140" s="16" t="s">
        <v>94</v>
      </c>
    </row>
    <row r="2141" spans="12:13" x14ac:dyDescent="0.35">
      <c r="L2141" s="16">
        <v>20.09</v>
      </c>
      <c r="M2141" s="16" t="s">
        <v>94</v>
      </c>
    </row>
    <row r="2142" spans="12:13" x14ac:dyDescent="0.35">
      <c r="L2142" s="16">
        <v>20.100000000000001</v>
      </c>
      <c r="M2142" s="16" t="s">
        <v>94</v>
      </c>
    </row>
    <row r="2143" spans="12:13" x14ac:dyDescent="0.35">
      <c r="L2143" s="16">
        <v>21</v>
      </c>
      <c r="M2143" s="16" t="s">
        <v>94</v>
      </c>
    </row>
    <row r="2144" spans="12:13" x14ac:dyDescent="0.35">
      <c r="L2144" s="16">
        <v>22.02</v>
      </c>
      <c r="M2144" s="16" t="s">
        <v>94</v>
      </c>
    </row>
    <row r="2145" spans="12:13" x14ac:dyDescent="0.35">
      <c r="L2145" s="16">
        <v>23.03</v>
      </c>
      <c r="M2145" s="16" t="s">
        <v>94</v>
      </c>
    </row>
    <row r="2146" spans="12:13" x14ac:dyDescent="0.35">
      <c r="L2146" s="16">
        <v>23.04</v>
      </c>
      <c r="M2146" s="16" t="s">
        <v>94</v>
      </c>
    </row>
    <row r="2147" spans="12:13" x14ac:dyDescent="0.35">
      <c r="L2147" s="16">
        <v>23.05</v>
      </c>
      <c r="M2147" s="16" t="s">
        <v>94</v>
      </c>
    </row>
    <row r="2148" spans="12:13" x14ac:dyDescent="0.35">
      <c r="L2148" s="16">
        <v>24.01</v>
      </c>
      <c r="M2148" s="16" t="s">
        <v>94</v>
      </c>
    </row>
    <row r="2149" spans="12:13" x14ac:dyDescent="0.35">
      <c r="L2149" s="16">
        <v>25.05</v>
      </c>
      <c r="M2149" s="16" t="s">
        <v>94</v>
      </c>
    </row>
    <row r="2150" spans="12:13" x14ac:dyDescent="0.35">
      <c r="L2150" s="16">
        <v>25.07</v>
      </c>
      <c r="M2150" s="16" t="s">
        <v>94</v>
      </c>
    </row>
    <row r="2151" spans="12:13" x14ac:dyDescent="0.35">
      <c r="L2151" s="16">
        <v>25.11</v>
      </c>
      <c r="M2151" s="16" t="s">
        <v>94</v>
      </c>
    </row>
    <row r="2152" spans="12:13" x14ac:dyDescent="0.35">
      <c r="L2152" s="16">
        <v>26.01</v>
      </c>
      <c r="M2152" s="16" t="s">
        <v>94</v>
      </c>
    </row>
    <row r="2153" spans="12:13" x14ac:dyDescent="0.35">
      <c r="L2153" s="16">
        <v>27.11</v>
      </c>
      <c r="M2153" s="16" t="s">
        <v>94</v>
      </c>
    </row>
    <row r="2154" spans="12:13" x14ac:dyDescent="0.35">
      <c r="L2154" s="16">
        <v>27.12</v>
      </c>
      <c r="M2154" s="16" t="s">
        <v>94</v>
      </c>
    </row>
    <row r="2155" spans="12:13" x14ac:dyDescent="0.35">
      <c r="L2155" s="16">
        <v>27.13</v>
      </c>
      <c r="M2155" s="16" t="s">
        <v>94</v>
      </c>
    </row>
    <row r="2156" spans="12:13" x14ac:dyDescent="0.35">
      <c r="L2156" s="16">
        <v>27.14</v>
      </c>
      <c r="M2156" s="16" t="s">
        <v>94</v>
      </c>
    </row>
    <row r="2157" spans="12:13" x14ac:dyDescent="0.35">
      <c r="L2157" s="16">
        <v>27.16</v>
      </c>
      <c r="M2157" s="16" t="s">
        <v>94</v>
      </c>
    </row>
    <row r="2158" spans="12:13" x14ac:dyDescent="0.35">
      <c r="L2158" s="16">
        <v>27.18</v>
      </c>
      <c r="M2158" s="16" t="s">
        <v>94</v>
      </c>
    </row>
    <row r="2159" spans="12:13" x14ac:dyDescent="0.35">
      <c r="L2159" s="16">
        <v>27.19</v>
      </c>
      <c r="M2159" s="16" t="s">
        <v>94</v>
      </c>
    </row>
    <row r="2160" spans="12:13" x14ac:dyDescent="0.35">
      <c r="L2160" s="16">
        <v>27.2</v>
      </c>
      <c r="M2160" s="16" t="s">
        <v>94</v>
      </c>
    </row>
    <row r="2161" spans="12:13" x14ac:dyDescent="0.35">
      <c r="L2161" s="16">
        <v>207.01</v>
      </c>
      <c r="M2161" s="16" t="s">
        <v>95</v>
      </c>
    </row>
    <row r="2162" spans="12:13" x14ac:dyDescent="0.35">
      <c r="L2162" s="16">
        <v>207.03</v>
      </c>
      <c r="M2162" s="16" t="s">
        <v>95</v>
      </c>
    </row>
    <row r="2163" spans="12:13" x14ac:dyDescent="0.35">
      <c r="L2163" s="16">
        <v>207.04</v>
      </c>
      <c r="M2163" s="16" t="s">
        <v>95</v>
      </c>
    </row>
    <row r="2164" spans="12:13" x14ac:dyDescent="0.35">
      <c r="L2164" s="16">
        <v>207.05</v>
      </c>
      <c r="M2164" s="16" t="s">
        <v>95</v>
      </c>
    </row>
    <row r="2165" spans="12:13" x14ac:dyDescent="0.35">
      <c r="L2165" s="16">
        <v>208.03</v>
      </c>
      <c r="M2165" s="16" t="s">
        <v>95</v>
      </c>
    </row>
    <row r="2166" spans="12:13" x14ac:dyDescent="0.35">
      <c r="L2166" s="16">
        <v>208.05</v>
      </c>
      <c r="M2166" s="16" t="s">
        <v>95</v>
      </c>
    </row>
    <row r="2167" spans="12:13" x14ac:dyDescent="0.35">
      <c r="L2167" s="16">
        <v>208.08</v>
      </c>
      <c r="M2167" s="16" t="s">
        <v>95</v>
      </c>
    </row>
    <row r="2168" spans="12:13" x14ac:dyDescent="0.35">
      <c r="L2168" s="16">
        <v>208.1</v>
      </c>
      <c r="M2168" s="16" t="s">
        <v>95</v>
      </c>
    </row>
    <row r="2169" spans="12:13" x14ac:dyDescent="0.35">
      <c r="L2169" s="16">
        <v>208.11</v>
      </c>
      <c r="M2169" s="16" t="s">
        <v>95</v>
      </c>
    </row>
    <row r="2170" spans="12:13" x14ac:dyDescent="0.35">
      <c r="L2170" s="16">
        <v>212.01</v>
      </c>
      <c r="M2170" s="16" t="s">
        <v>95</v>
      </c>
    </row>
    <row r="2171" spans="12:13" x14ac:dyDescent="0.35">
      <c r="L2171" s="16">
        <v>212.03</v>
      </c>
      <c r="M2171" s="16" t="s">
        <v>95</v>
      </c>
    </row>
    <row r="2172" spans="12:13" x14ac:dyDescent="0.35">
      <c r="L2172" s="16">
        <v>212.04</v>
      </c>
      <c r="M2172" s="16" t="s">
        <v>95</v>
      </c>
    </row>
    <row r="2173" spans="12:13" x14ac:dyDescent="0.35">
      <c r="L2173" s="16">
        <v>213.06</v>
      </c>
      <c r="M2173" s="16" t="s">
        <v>95</v>
      </c>
    </row>
    <row r="2174" spans="12:13" x14ac:dyDescent="0.35">
      <c r="L2174" s="16">
        <v>213.07</v>
      </c>
      <c r="M2174" s="16" t="s">
        <v>95</v>
      </c>
    </row>
    <row r="2175" spans="12:13" x14ac:dyDescent="0.35">
      <c r="L2175" s="16">
        <v>213.11</v>
      </c>
      <c r="M2175" s="16" t="s">
        <v>95</v>
      </c>
    </row>
    <row r="2176" spans="12:13" x14ac:dyDescent="0.35">
      <c r="L2176" s="16">
        <v>213.12</v>
      </c>
      <c r="M2176" s="16" t="s">
        <v>95</v>
      </c>
    </row>
    <row r="2177" spans="12:13" x14ac:dyDescent="0.35">
      <c r="L2177" s="16">
        <v>213.13</v>
      </c>
      <c r="M2177" s="16" t="s">
        <v>95</v>
      </c>
    </row>
    <row r="2178" spans="12:13" x14ac:dyDescent="0.35">
      <c r="L2178" s="16">
        <v>213.14</v>
      </c>
      <c r="M2178" s="16" t="s">
        <v>95</v>
      </c>
    </row>
    <row r="2179" spans="12:13" x14ac:dyDescent="0.35">
      <c r="L2179" s="16">
        <v>213.15</v>
      </c>
      <c r="M2179" s="16" t="s">
        <v>95</v>
      </c>
    </row>
    <row r="2180" spans="12:13" x14ac:dyDescent="0.35">
      <c r="L2180" s="16">
        <v>213.16</v>
      </c>
      <c r="M2180" s="16" t="s">
        <v>95</v>
      </c>
    </row>
    <row r="2181" spans="12:13" x14ac:dyDescent="0.35">
      <c r="L2181" s="16">
        <v>213.17</v>
      </c>
      <c r="M2181" s="16" t="s">
        <v>95</v>
      </c>
    </row>
    <row r="2182" spans="12:13" x14ac:dyDescent="0.35">
      <c r="L2182" s="16">
        <v>213.18</v>
      </c>
      <c r="M2182" s="16" t="s">
        <v>95</v>
      </c>
    </row>
    <row r="2183" spans="12:13" x14ac:dyDescent="0.35">
      <c r="L2183" s="16">
        <v>213.2</v>
      </c>
      <c r="M2183" s="16" t="s">
        <v>95</v>
      </c>
    </row>
    <row r="2184" spans="12:13" x14ac:dyDescent="0.35">
      <c r="L2184" s="16">
        <v>213.21</v>
      </c>
      <c r="M2184" s="16" t="s">
        <v>95</v>
      </c>
    </row>
    <row r="2185" spans="12:13" x14ac:dyDescent="0.35">
      <c r="L2185" s="16">
        <v>214.03</v>
      </c>
      <c r="M2185" s="16" t="s">
        <v>95</v>
      </c>
    </row>
    <row r="2186" spans="12:13" x14ac:dyDescent="0.35">
      <c r="L2186" s="16">
        <v>215.04</v>
      </c>
      <c r="M2186" s="16" t="s">
        <v>95</v>
      </c>
    </row>
    <row r="2187" spans="12:13" x14ac:dyDescent="0.35">
      <c r="L2187" s="16">
        <v>215.05</v>
      </c>
      <c r="M2187" s="16" t="s">
        <v>95</v>
      </c>
    </row>
    <row r="2188" spans="12:13" x14ac:dyDescent="0.35">
      <c r="L2188" s="16">
        <v>216.04</v>
      </c>
      <c r="M2188" s="16" t="s">
        <v>95</v>
      </c>
    </row>
    <row r="2189" spans="12:13" x14ac:dyDescent="0.35">
      <c r="L2189" s="16">
        <v>216.09</v>
      </c>
      <c r="M2189" s="16" t="s">
        <v>95</v>
      </c>
    </row>
    <row r="2190" spans="12:13" x14ac:dyDescent="0.35">
      <c r="L2190" s="16">
        <v>216.11</v>
      </c>
      <c r="M2190" s="16" t="s">
        <v>95</v>
      </c>
    </row>
    <row r="2191" spans="12:13" x14ac:dyDescent="0.35">
      <c r="L2191" s="16">
        <v>216.12</v>
      </c>
      <c r="M2191" s="16" t="s">
        <v>95</v>
      </c>
    </row>
    <row r="2192" spans="12:13" x14ac:dyDescent="0.35">
      <c r="L2192" s="16">
        <v>216.14</v>
      </c>
      <c r="M2192" s="16" t="s">
        <v>95</v>
      </c>
    </row>
    <row r="2193" spans="12:13" x14ac:dyDescent="0.35">
      <c r="L2193" s="16">
        <v>216.15</v>
      </c>
      <c r="M2193" s="16" t="s">
        <v>95</v>
      </c>
    </row>
    <row r="2194" spans="12:13" x14ac:dyDescent="0.35">
      <c r="L2194" s="16">
        <v>216.16</v>
      </c>
      <c r="M2194" s="16" t="s">
        <v>95</v>
      </c>
    </row>
    <row r="2195" spans="12:13" x14ac:dyDescent="0.35">
      <c r="L2195" s="16">
        <v>217.04</v>
      </c>
      <c r="M2195" s="16" t="s">
        <v>95</v>
      </c>
    </row>
    <row r="2196" spans="12:13" x14ac:dyDescent="0.35">
      <c r="L2196" s="16">
        <v>217.06</v>
      </c>
      <c r="M2196" s="16" t="s">
        <v>95</v>
      </c>
    </row>
    <row r="2197" spans="12:13" x14ac:dyDescent="0.35">
      <c r="L2197" s="16">
        <v>217.07</v>
      </c>
      <c r="M2197" s="16" t="s">
        <v>95</v>
      </c>
    </row>
    <row r="2198" spans="12:13" x14ac:dyDescent="0.35">
      <c r="L2198" s="16">
        <v>217.08</v>
      </c>
      <c r="M2198" s="16" t="s">
        <v>95</v>
      </c>
    </row>
    <row r="2199" spans="12:13" x14ac:dyDescent="0.35">
      <c r="L2199" s="16">
        <v>218.03</v>
      </c>
      <c r="M2199" s="16" t="s">
        <v>95</v>
      </c>
    </row>
    <row r="2200" spans="12:13" x14ac:dyDescent="0.35">
      <c r="L2200" s="16">
        <v>218.05</v>
      </c>
      <c r="M2200" s="16" t="s">
        <v>95</v>
      </c>
    </row>
    <row r="2201" spans="12:13" x14ac:dyDescent="0.35">
      <c r="L2201" s="16">
        <v>218.06</v>
      </c>
      <c r="M2201" s="16" t="s">
        <v>95</v>
      </c>
    </row>
    <row r="2202" spans="12:13" x14ac:dyDescent="0.35">
      <c r="L2202" s="16">
        <v>219.01</v>
      </c>
      <c r="M2202" s="16" t="s">
        <v>95</v>
      </c>
    </row>
    <row r="2203" spans="12:13" x14ac:dyDescent="0.35">
      <c r="L2203" s="16">
        <v>221.05</v>
      </c>
      <c r="M2203" s="16" t="s">
        <v>95</v>
      </c>
    </row>
    <row r="2204" spans="12:13" x14ac:dyDescent="0.35">
      <c r="L2204" s="16">
        <v>221.06</v>
      </c>
      <c r="M2204" s="16" t="s">
        <v>95</v>
      </c>
    </row>
    <row r="2205" spans="12:13" x14ac:dyDescent="0.35">
      <c r="L2205" s="16">
        <v>222.05</v>
      </c>
      <c r="M2205" s="16" t="s">
        <v>95</v>
      </c>
    </row>
    <row r="2206" spans="12:13" x14ac:dyDescent="0.35">
      <c r="L2206" s="16">
        <v>222.06</v>
      </c>
      <c r="M2206" s="16" t="s">
        <v>95</v>
      </c>
    </row>
    <row r="2207" spans="12:13" x14ac:dyDescent="0.35">
      <c r="L2207" s="16">
        <v>222.07</v>
      </c>
      <c r="M2207" s="16" t="s">
        <v>95</v>
      </c>
    </row>
    <row r="2208" spans="12:13" x14ac:dyDescent="0.35">
      <c r="L2208" s="16">
        <v>9101</v>
      </c>
      <c r="M2208" s="16" t="s">
        <v>98</v>
      </c>
    </row>
    <row r="2209" spans="12:13" x14ac:dyDescent="0.35">
      <c r="L2209" s="16">
        <v>9105</v>
      </c>
      <c r="M2209" s="16" t="s">
        <v>98</v>
      </c>
    </row>
    <row r="2210" spans="12:13" x14ac:dyDescent="0.35">
      <c r="L2210" s="16">
        <v>9108</v>
      </c>
      <c r="M2210" s="16" t="s">
        <v>98</v>
      </c>
    </row>
    <row r="2211" spans="12:13" x14ac:dyDescent="0.35">
      <c r="L2211" s="16">
        <v>9112</v>
      </c>
      <c r="M2211" s="16" t="s">
        <v>98</v>
      </c>
    </row>
    <row r="2212" spans="12:13" x14ac:dyDescent="0.35">
      <c r="L2212" s="16">
        <v>9113.01</v>
      </c>
      <c r="M2212" s="16" t="s">
        <v>98</v>
      </c>
    </row>
    <row r="2213" spans="12:13" x14ac:dyDescent="0.35">
      <c r="L2213" s="16">
        <v>9114</v>
      </c>
      <c r="M2213" s="16" t="s">
        <v>98</v>
      </c>
    </row>
    <row r="2214" spans="12:13" x14ac:dyDescent="0.35">
      <c r="L2214" s="16">
        <v>9115</v>
      </c>
      <c r="M2214" s="16" t="s">
        <v>98</v>
      </c>
    </row>
    <row r="2215" spans="12:13" x14ac:dyDescent="0.35">
      <c r="L2215" s="16">
        <v>9117.01</v>
      </c>
      <c r="M2215" s="16" t="s">
        <v>98</v>
      </c>
    </row>
    <row r="2216" spans="12:13" x14ac:dyDescent="0.35">
      <c r="L2216" s="16">
        <v>9117.02</v>
      </c>
      <c r="M2216" s="16" t="s">
        <v>98</v>
      </c>
    </row>
    <row r="2217" spans="12:13" x14ac:dyDescent="0.35">
      <c r="L2217" s="16">
        <v>9701</v>
      </c>
      <c r="M2217" s="16" t="s">
        <v>99</v>
      </c>
    </row>
    <row r="2218" spans="12:13" x14ac:dyDescent="0.35">
      <c r="L2218" s="16">
        <v>9703.02</v>
      </c>
      <c r="M2218" s="16" t="s">
        <v>99</v>
      </c>
    </row>
    <row r="2219" spans="12:13" x14ac:dyDescent="0.35">
      <c r="L2219" s="16">
        <v>9706</v>
      </c>
      <c r="M2219" s="16" t="s">
        <v>99</v>
      </c>
    </row>
    <row r="2220" spans="12:13" x14ac:dyDescent="0.35">
      <c r="L2220" s="16">
        <v>9501</v>
      </c>
      <c r="M2220" s="16" t="s">
        <v>100</v>
      </c>
    </row>
    <row r="2221" spans="12:13" x14ac:dyDescent="0.35">
      <c r="L2221" s="16">
        <v>9502</v>
      </c>
      <c r="M2221" s="16" t="s">
        <v>100</v>
      </c>
    </row>
    <row r="2222" spans="12:13" x14ac:dyDescent="0.35">
      <c r="L2222" s="16">
        <v>9504</v>
      </c>
      <c r="M2222" s="16" t="s">
        <v>100</v>
      </c>
    </row>
    <row r="2223" spans="12:13" x14ac:dyDescent="0.35">
      <c r="L2223" s="16">
        <v>9601</v>
      </c>
      <c r="M2223" s="16" t="s">
        <v>101</v>
      </c>
    </row>
    <row r="2224" spans="12:13" x14ac:dyDescent="0.35">
      <c r="L2224" s="16">
        <v>9603</v>
      </c>
      <c r="M2224" s="16" t="s">
        <v>101</v>
      </c>
    </row>
    <row r="2225" spans="12:13" x14ac:dyDescent="0.35">
      <c r="L2225" s="16">
        <v>801</v>
      </c>
      <c r="M2225" s="16" t="s">
        <v>102</v>
      </c>
    </row>
    <row r="2226" spans="12:13" x14ac:dyDescent="0.35">
      <c r="L2226" s="16">
        <v>802.01</v>
      </c>
      <c r="M2226" s="16" t="s">
        <v>102</v>
      </c>
    </row>
    <row r="2227" spans="12:13" x14ac:dyDescent="0.35">
      <c r="L2227" s="16">
        <v>803</v>
      </c>
      <c r="M2227" s="16" t="s">
        <v>102</v>
      </c>
    </row>
    <row r="2228" spans="12:13" x14ac:dyDescent="0.35">
      <c r="L2228" s="16">
        <v>804</v>
      </c>
      <c r="M2228" s="16" t="s">
        <v>102</v>
      </c>
    </row>
    <row r="2229" spans="12:13" x14ac:dyDescent="0.35">
      <c r="L2229" s="16">
        <v>805</v>
      </c>
      <c r="M2229" s="16" t="s">
        <v>102</v>
      </c>
    </row>
    <row r="2230" spans="12:13" x14ac:dyDescent="0.35">
      <c r="L2230" s="16">
        <v>806</v>
      </c>
      <c r="M2230" s="16" t="s">
        <v>102</v>
      </c>
    </row>
    <row r="2231" spans="12:13" x14ac:dyDescent="0.35">
      <c r="L2231" s="16">
        <v>807</v>
      </c>
      <c r="M2231" s="16" t="s">
        <v>102</v>
      </c>
    </row>
    <row r="2232" spans="12:13" x14ac:dyDescent="0.35">
      <c r="L2232" s="16">
        <v>808.03</v>
      </c>
      <c r="M2232" s="16" t="s">
        <v>102</v>
      </c>
    </row>
    <row r="2233" spans="12:13" x14ac:dyDescent="0.35">
      <c r="L2233" s="16">
        <v>808.06</v>
      </c>
      <c r="M2233" s="16" t="s">
        <v>102</v>
      </c>
    </row>
    <row r="2234" spans="12:13" x14ac:dyDescent="0.35">
      <c r="L2234" s="16">
        <v>808.07</v>
      </c>
      <c r="M2234" s="16" t="s">
        <v>102</v>
      </c>
    </row>
    <row r="2235" spans="12:13" x14ac:dyDescent="0.35">
      <c r="L2235" s="16">
        <v>811.02</v>
      </c>
      <c r="M2235" s="16" t="s">
        <v>102</v>
      </c>
    </row>
    <row r="2236" spans="12:13" x14ac:dyDescent="0.35">
      <c r="L2236" s="16">
        <v>812</v>
      </c>
      <c r="M2236" s="16" t="s">
        <v>102</v>
      </c>
    </row>
    <row r="2237" spans="12:13" x14ac:dyDescent="0.35">
      <c r="L2237" s="16">
        <v>813</v>
      </c>
      <c r="M2237" s="16" t="s">
        <v>102</v>
      </c>
    </row>
    <row r="2238" spans="12:13" x14ac:dyDescent="0.35">
      <c r="L2238" s="16">
        <v>824.05</v>
      </c>
      <c r="M2238" s="16" t="s">
        <v>102</v>
      </c>
    </row>
    <row r="2239" spans="12:13" x14ac:dyDescent="0.35">
      <c r="L2239" s="16">
        <v>824.06</v>
      </c>
      <c r="M2239" s="16" t="s">
        <v>102</v>
      </c>
    </row>
    <row r="2240" spans="12:13" x14ac:dyDescent="0.35">
      <c r="L2240" s="16">
        <v>824.1</v>
      </c>
      <c r="M2240" s="16" t="s">
        <v>102</v>
      </c>
    </row>
    <row r="2241" spans="12:13" x14ac:dyDescent="0.35">
      <c r="L2241" s="16">
        <v>824.11</v>
      </c>
      <c r="M2241" s="16" t="s">
        <v>102</v>
      </c>
    </row>
    <row r="2242" spans="12:13" x14ac:dyDescent="0.35">
      <c r="L2242" s="16">
        <v>824.12</v>
      </c>
      <c r="M2242" s="16" t="s">
        <v>102</v>
      </c>
    </row>
    <row r="2243" spans="12:13" x14ac:dyDescent="0.35">
      <c r="L2243" s="16">
        <v>824.13</v>
      </c>
      <c r="M2243" s="16" t="s">
        <v>102</v>
      </c>
    </row>
    <row r="2244" spans="12:13" x14ac:dyDescent="0.35">
      <c r="L2244" s="16">
        <v>825.08</v>
      </c>
      <c r="M2244" s="16" t="s">
        <v>102</v>
      </c>
    </row>
    <row r="2245" spans="12:13" x14ac:dyDescent="0.35">
      <c r="L2245" s="16">
        <v>825.09</v>
      </c>
      <c r="M2245" s="16" t="s">
        <v>102</v>
      </c>
    </row>
    <row r="2246" spans="12:13" x14ac:dyDescent="0.35">
      <c r="L2246" s="16">
        <v>826.04</v>
      </c>
      <c r="M2246" s="16" t="s">
        <v>102</v>
      </c>
    </row>
    <row r="2247" spans="12:13" x14ac:dyDescent="0.35">
      <c r="L2247" s="16">
        <v>826.05</v>
      </c>
      <c r="M2247" s="16" t="s">
        <v>102</v>
      </c>
    </row>
    <row r="2248" spans="12:13" x14ac:dyDescent="0.35">
      <c r="L2248" s="16">
        <v>826.06</v>
      </c>
      <c r="M2248" s="16" t="s">
        <v>102</v>
      </c>
    </row>
    <row r="2249" spans="12:13" x14ac:dyDescent="0.35">
      <c r="L2249" s="16">
        <v>826.07</v>
      </c>
      <c r="M2249" s="16" t="s">
        <v>102</v>
      </c>
    </row>
    <row r="2250" spans="12:13" x14ac:dyDescent="0.35">
      <c r="L2250" s="16">
        <v>827.01</v>
      </c>
      <c r="M2250" s="16" t="s">
        <v>102</v>
      </c>
    </row>
    <row r="2251" spans="12:13" x14ac:dyDescent="0.35">
      <c r="L2251" s="16">
        <v>827.03</v>
      </c>
      <c r="M2251" s="16" t="s">
        <v>102</v>
      </c>
    </row>
    <row r="2252" spans="12:13" x14ac:dyDescent="0.35">
      <c r="L2252" s="16">
        <v>827.04</v>
      </c>
      <c r="M2252" s="16" t="s">
        <v>102</v>
      </c>
    </row>
    <row r="2253" spans="12:13" x14ac:dyDescent="0.35">
      <c r="L2253" s="16">
        <v>827.05</v>
      </c>
      <c r="M2253" s="16" t="s">
        <v>102</v>
      </c>
    </row>
    <row r="2254" spans="12:13" x14ac:dyDescent="0.35">
      <c r="L2254" s="16">
        <v>828.01</v>
      </c>
      <c r="M2254" s="16" t="s">
        <v>102</v>
      </c>
    </row>
    <row r="2255" spans="12:13" x14ac:dyDescent="0.35">
      <c r="L2255" s="16">
        <v>828.02</v>
      </c>
      <c r="M2255" s="16" t="s">
        <v>102</v>
      </c>
    </row>
    <row r="2256" spans="12:13" x14ac:dyDescent="0.35">
      <c r="L2256" s="16">
        <v>829.02</v>
      </c>
      <c r="M2256" s="16" t="s">
        <v>102</v>
      </c>
    </row>
    <row r="2257" spans="12:13" x14ac:dyDescent="0.35">
      <c r="L2257" s="16">
        <v>829.04</v>
      </c>
      <c r="M2257" s="16" t="s">
        <v>102</v>
      </c>
    </row>
    <row r="2258" spans="12:13" x14ac:dyDescent="0.35">
      <c r="L2258" s="16">
        <v>830.05</v>
      </c>
      <c r="M2258" s="16" t="s">
        <v>102</v>
      </c>
    </row>
    <row r="2259" spans="12:13" x14ac:dyDescent="0.35">
      <c r="L2259" s="16">
        <v>830.06</v>
      </c>
      <c r="M2259" s="16" t="s">
        <v>102</v>
      </c>
    </row>
    <row r="2260" spans="12:13" x14ac:dyDescent="0.35">
      <c r="L2260" s="16">
        <v>830.07</v>
      </c>
      <c r="M2260" s="16" t="s">
        <v>102</v>
      </c>
    </row>
    <row r="2261" spans="12:13" x14ac:dyDescent="0.35">
      <c r="L2261" s="16">
        <v>830.09</v>
      </c>
      <c r="M2261" s="16" t="s">
        <v>102</v>
      </c>
    </row>
    <row r="2262" spans="12:13" x14ac:dyDescent="0.35">
      <c r="L2262" s="16">
        <v>832.03</v>
      </c>
      <c r="M2262" s="16" t="s">
        <v>102</v>
      </c>
    </row>
    <row r="2263" spans="12:13" x14ac:dyDescent="0.35">
      <c r="L2263" s="16">
        <v>832.05</v>
      </c>
      <c r="M2263" s="16" t="s">
        <v>102</v>
      </c>
    </row>
    <row r="2264" spans="12:13" x14ac:dyDescent="0.35">
      <c r="L2264" s="16">
        <v>832.07</v>
      </c>
      <c r="M2264" s="16" t="s">
        <v>102</v>
      </c>
    </row>
    <row r="2265" spans="12:13" x14ac:dyDescent="0.35">
      <c r="L2265" s="16">
        <v>832.08</v>
      </c>
      <c r="M2265" s="16" t="s">
        <v>102</v>
      </c>
    </row>
    <row r="2266" spans="12:13" x14ac:dyDescent="0.35">
      <c r="L2266" s="16">
        <v>832.09</v>
      </c>
      <c r="M2266" s="16" t="s">
        <v>102</v>
      </c>
    </row>
    <row r="2267" spans="12:13" x14ac:dyDescent="0.35">
      <c r="L2267" s="16">
        <v>901.01</v>
      </c>
      <c r="M2267" s="16" t="s">
        <v>102</v>
      </c>
    </row>
    <row r="2268" spans="12:13" x14ac:dyDescent="0.35">
      <c r="L2268" s="16">
        <v>902.02</v>
      </c>
      <c r="M2268" s="16" t="s">
        <v>102</v>
      </c>
    </row>
    <row r="2269" spans="12:13" x14ac:dyDescent="0.35">
      <c r="L2269" s="16">
        <v>902.03</v>
      </c>
      <c r="M2269" s="16" t="s">
        <v>102</v>
      </c>
    </row>
    <row r="2270" spans="12:13" x14ac:dyDescent="0.35">
      <c r="L2270" s="16">
        <v>902.04</v>
      </c>
      <c r="M2270" s="16" t="s">
        <v>102</v>
      </c>
    </row>
    <row r="2271" spans="12:13" x14ac:dyDescent="0.35">
      <c r="L2271" s="16">
        <v>903.04</v>
      </c>
      <c r="M2271" s="16" t="s">
        <v>102</v>
      </c>
    </row>
    <row r="2272" spans="12:13" x14ac:dyDescent="0.35">
      <c r="L2272" s="16">
        <v>903.05</v>
      </c>
      <c r="M2272" s="16" t="s">
        <v>102</v>
      </c>
    </row>
    <row r="2273" spans="12:13" x14ac:dyDescent="0.35">
      <c r="L2273" s="16">
        <v>903.06</v>
      </c>
      <c r="M2273" s="16" t="s">
        <v>102</v>
      </c>
    </row>
    <row r="2274" spans="12:13" x14ac:dyDescent="0.35">
      <c r="L2274" s="16">
        <v>904</v>
      </c>
      <c r="M2274" s="16" t="s">
        <v>102</v>
      </c>
    </row>
    <row r="2275" spans="12:13" x14ac:dyDescent="0.35">
      <c r="L2275" s="16">
        <v>907.01</v>
      </c>
      <c r="M2275" s="16" t="s">
        <v>102</v>
      </c>
    </row>
    <row r="2276" spans="12:13" x14ac:dyDescent="0.35">
      <c r="L2276" s="16">
        <v>908.03</v>
      </c>
      <c r="M2276" s="16" t="s">
        <v>102</v>
      </c>
    </row>
    <row r="2277" spans="12:13" x14ac:dyDescent="0.35">
      <c r="L2277" s="16">
        <v>908.05</v>
      </c>
      <c r="M2277" s="16" t="s">
        <v>102</v>
      </c>
    </row>
    <row r="2278" spans="12:13" x14ac:dyDescent="0.35">
      <c r="L2278" s="16">
        <v>909.02</v>
      </c>
      <c r="M2278" s="16" t="s">
        <v>102</v>
      </c>
    </row>
    <row r="2279" spans="12:13" x14ac:dyDescent="0.35">
      <c r="L2279" s="16">
        <v>909.03</v>
      </c>
      <c r="M2279" s="16" t="s">
        <v>102</v>
      </c>
    </row>
    <row r="2280" spans="12:13" x14ac:dyDescent="0.35">
      <c r="L2280" s="16">
        <v>909.04</v>
      </c>
      <c r="M2280" s="16" t="s">
        <v>102</v>
      </c>
    </row>
    <row r="2281" spans="12:13" x14ac:dyDescent="0.35">
      <c r="L2281" s="16">
        <v>910.01</v>
      </c>
      <c r="M2281" s="16" t="s">
        <v>102</v>
      </c>
    </row>
    <row r="2282" spans="12:13" x14ac:dyDescent="0.35">
      <c r="L2282" s="16">
        <v>910.05</v>
      </c>
      <c r="M2282" s="16" t="s">
        <v>102</v>
      </c>
    </row>
    <row r="2283" spans="12:13" x14ac:dyDescent="0.35">
      <c r="L2283" s="16">
        <v>910.15</v>
      </c>
      <c r="M2283" s="16" t="s">
        <v>102</v>
      </c>
    </row>
    <row r="2284" spans="12:13" x14ac:dyDescent="0.35">
      <c r="L2284" s="16">
        <v>910.17</v>
      </c>
      <c r="M2284" s="16" t="s">
        <v>102</v>
      </c>
    </row>
    <row r="2285" spans="12:13" x14ac:dyDescent="0.35">
      <c r="L2285" s="16">
        <v>910.19</v>
      </c>
      <c r="M2285" s="16" t="s">
        <v>102</v>
      </c>
    </row>
    <row r="2286" spans="12:13" x14ac:dyDescent="0.35">
      <c r="L2286" s="16">
        <v>910.2</v>
      </c>
      <c r="M2286" s="16" t="s">
        <v>102</v>
      </c>
    </row>
    <row r="2287" spans="12:13" x14ac:dyDescent="0.35">
      <c r="L2287" s="16">
        <v>910.21</v>
      </c>
      <c r="M2287" s="16" t="s">
        <v>102</v>
      </c>
    </row>
    <row r="2288" spans="12:13" x14ac:dyDescent="0.35">
      <c r="L2288" s="16">
        <v>910.22</v>
      </c>
      <c r="M2288" s="16" t="s">
        <v>102</v>
      </c>
    </row>
    <row r="2289" spans="12:13" x14ac:dyDescent="0.35">
      <c r="L2289" s="16">
        <v>910.23</v>
      </c>
      <c r="M2289" s="16" t="s">
        <v>102</v>
      </c>
    </row>
    <row r="2290" spans="12:13" x14ac:dyDescent="0.35">
      <c r="L2290" s="16">
        <v>910.26</v>
      </c>
      <c r="M2290" s="16" t="s">
        <v>102</v>
      </c>
    </row>
    <row r="2291" spans="12:13" x14ac:dyDescent="0.35">
      <c r="L2291" s="16">
        <v>910.29</v>
      </c>
      <c r="M2291" s="16" t="s">
        <v>102</v>
      </c>
    </row>
    <row r="2292" spans="12:13" x14ac:dyDescent="0.35">
      <c r="L2292" s="16">
        <v>101</v>
      </c>
      <c r="M2292" s="16" t="s">
        <v>103</v>
      </c>
    </row>
    <row r="2293" spans="12:13" x14ac:dyDescent="0.35">
      <c r="L2293" s="16">
        <v>102.01</v>
      </c>
      <c r="M2293" s="16" t="s">
        <v>103</v>
      </c>
    </row>
    <row r="2294" spans="12:13" x14ac:dyDescent="0.35">
      <c r="L2294" s="16">
        <v>9501.01</v>
      </c>
      <c r="M2294" s="16" t="s">
        <v>104</v>
      </c>
    </row>
    <row r="2295" spans="12:13" x14ac:dyDescent="0.35">
      <c r="L2295" s="16">
        <v>9501.02</v>
      </c>
      <c r="M2295" s="16" t="s">
        <v>104</v>
      </c>
    </row>
    <row r="2296" spans="12:13" x14ac:dyDescent="0.35">
      <c r="L2296" s="16">
        <v>9503.02</v>
      </c>
      <c r="M2296" s="16" t="s">
        <v>104</v>
      </c>
    </row>
    <row r="2297" spans="12:13" x14ac:dyDescent="0.35">
      <c r="L2297" s="16">
        <v>9505.02</v>
      </c>
      <c r="M2297" s="16" t="s">
        <v>104</v>
      </c>
    </row>
    <row r="2298" spans="12:13" x14ac:dyDescent="0.35">
      <c r="L2298" s="16">
        <v>9506.01</v>
      </c>
      <c r="M2298" s="16" t="s">
        <v>104</v>
      </c>
    </row>
    <row r="2299" spans="12:13" x14ac:dyDescent="0.35">
      <c r="L2299" s="16">
        <v>9506.02</v>
      </c>
      <c r="M2299" s="16" t="s">
        <v>104</v>
      </c>
    </row>
    <row r="2300" spans="12:13" x14ac:dyDescent="0.35">
      <c r="L2300" s="16">
        <v>9506.0300000000007</v>
      </c>
      <c r="M2300" s="16" t="s">
        <v>104</v>
      </c>
    </row>
    <row r="2301" spans="12:13" x14ac:dyDescent="0.35">
      <c r="L2301" s="16">
        <v>9701.02</v>
      </c>
      <c r="M2301" s="16" t="s">
        <v>105</v>
      </c>
    </row>
    <row r="2302" spans="12:13" x14ac:dyDescent="0.35">
      <c r="L2302" s="16">
        <v>9701.0400000000009</v>
      </c>
      <c r="M2302" s="16" t="s">
        <v>105</v>
      </c>
    </row>
    <row r="2303" spans="12:13" x14ac:dyDescent="0.35">
      <c r="L2303" s="16">
        <v>9703.01</v>
      </c>
      <c r="M2303" s="16" t="s">
        <v>105</v>
      </c>
    </row>
    <row r="2304" spans="12:13" x14ac:dyDescent="0.35">
      <c r="L2304" s="16">
        <v>9703.0300000000007</v>
      </c>
      <c r="M2304" s="16" t="s">
        <v>105</v>
      </c>
    </row>
  </sheetData>
  <sortState xmlns:xlrd2="http://schemas.microsoft.com/office/spreadsheetml/2017/richdata2" ref="A4:B351">
    <sortCondition ref="B4:B351"/>
    <sortCondition ref="A4:A351"/>
  </sortState>
  <mergeCells count="5">
    <mergeCell ref="A3:B3"/>
    <mergeCell ref="F3:G3"/>
    <mergeCell ref="I3:J3"/>
    <mergeCell ref="L3:M3"/>
    <mergeCell ref="I35:J35"/>
  </mergeCells>
  <conditionalFormatting sqref="A4:A170 A172:A177 A179:A253 A255:A261 A263:A277 A279:A351">
    <cfRule type="expression" dxfId="122" priority="4">
      <formula>A4=A5</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5" id="{C8610007-D5C9-49A8-BED7-5D958E7B8C9A}">
            <xm:f>A171=Data1!#REF!</xm:f>
            <x14:dxf>
              <fill>
                <patternFill>
                  <bgColor rgb="FFFFCCFF"/>
                </patternFill>
              </fill>
            </x14:dxf>
          </x14:cfRule>
          <xm:sqref>A171 A178 A254 A262 A278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J123"/>
  <sheetViews>
    <sheetView showGridLines="0" tabSelected="1" topLeftCell="A4" zoomScaleNormal="100" workbookViewId="0">
      <selection activeCell="D15" sqref="D15:F15"/>
    </sheetView>
  </sheetViews>
  <sheetFormatPr defaultColWidth="9.1796875" defaultRowHeight="14.5" x14ac:dyDescent="0.35"/>
  <cols>
    <col min="1" max="1" width="3" style="26" customWidth="1"/>
    <col min="2" max="2" width="4" style="26" customWidth="1"/>
    <col min="3" max="3" width="25.26953125" style="26" customWidth="1"/>
    <col min="4" max="4" width="33.54296875" style="26" customWidth="1"/>
    <col min="5" max="5" width="33.26953125" style="26" customWidth="1"/>
    <col min="6" max="6" width="43.7265625" style="26" customWidth="1"/>
    <col min="7" max="7" width="13.26953125" style="29" customWidth="1"/>
    <col min="8" max="8" width="11" style="29" customWidth="1"/>
    <col min="9" max="9" width="9.26953125" style="29"/>
    <col min="10" max="10" width="13" style="29" customWidth="1"/>
    <col min="11" max="16384" width="9.1796875" style="26"/>
  </cols>
  <sheetData>
    <row r="2" spans="1:10" ht="30" customHeight="1" x14ac:dyDescent="0.35">
      <c r="A2" s="237" t="s">
        <v>455</v>
      </c>
      <c r="B2" s="237"/>
      <c r="C2" s="237"/>
      <c r="D2" s="237"/>
      <c r="E2" s="237"/>
      <c r="F2" s="237"/>
    </row>
    <row r="3" spans="1:10" ht="15" thickBot="1" x14ac:dyDescent="0.4"/>
    <row r="4" spans="1:10" ht="31.15" customHeight="1" thickBot="1" x14ac:dyDescent="0.4">
      <c r="A4" s="248" t="s">
        <v>112</v>
      </c>
      <c r="B4" s="249"/>
      <c r="C4" s="249"/>
      <c r="D4" s="249"/>
      <c r="E4" s="249"/>
      <c r="F4" s="250"/>
      <c r="G4" s="25" t="s">
        <v>486</v>
      </c>
      <c r="H4" s="23"/>
      <c r="I4" s="23"/>
      <c r="J4" s="23"/>
    </row>
    <row r="5" spans="1:10" x14ac:dyDescent="0.35">
      <c r="A5" s="27"/>
      <c r="B5" s="27"/>
      <c r="C5" s="28"/>
      <c r="D5" s="28"/>
      <c r="E5" s="28"/>
      <c r="F5" s="29"/>
    </row>
    <row r="6" spans="1:10" ht="48.75" customHeight="1" x14ac:dyDescent="0.35">
      <c r="A6" s="240" t="s">
        <v>113</v>
      </c>
      <c r="B6" s="240"/>
      <c r="C6" s="240"/>
      <c r="D6" s="240"/>
      <c r="E6" s="240"/>
      <c r="F6" s="240"/>
      <c r="G6" s="30"/>
      <c r="H6" s="30"/>
      <c r="I6" s="30"/>
      <c r="J6" s="30"/>
    </row>
    <row r="7" spans="1:10" ht="15" thickBot="1" x14ac:dyDescent="0.4">
      <c r="A7" s="29"/>
      <c r="B7" s="29"/>
      <c r="C7" s="29"/>
      <c r="D7" s="29"/>
      <c r="E7" s="29"/>
      <c r="F7" s="29"/>
    </row>
    <row r="8" spans="1:10" ht="29.65" customHeight="1" thickBot="1" x14ac:dyDescent="0.4">
      <c r="A8" s="248" t="s">
        <v>114</v>
      </c>
      <c r="B8" s="249"/>
      <c r="C8" s="249"/>
      <c r="D8" s="249"/>
      <c r="E8" s="249"/>
      <c r="F8" s="250"/>
      <c r="G8" s="28"/>
      <c r="H8" s="28"/>
      <c r="I8" s="28"/>
      <c r="J8" s="28"/>
    </row>
    <row r="9" spans="1:10" x14ac:dyDescent="0.35">
      <c r="A9" s="31"/>
      <c r="B9" s="31"/>
      <c r="C9" s="28"/>
      <c r="D9" s="28"/>
      <c r="E9" s="28"/>
      <c r="F9" s="29"/>
    </row>
    <row r="10" spans="1:10" ht="17.5" customHeight="1" x14ac:dyDescent="0.35">
      <c r="A10" s="240" t="s">
        <v>351</v>
      </c>
      <c r="B10" s="240"/>
      <c r="C10" s="240"/>
      <c r="D10" s="157" t="s">
        <v>478</v>
      </c>
      <c r="E10" s="156"/>
      <c r="F10" s="29"/>
    </row>
    <row r="11" spans="1:10" ht="15" thickBot="1" x14ac:dyDescent="0.4">
      <c r="A11" s="29"/>
      <c r="B11" s="29"/>
      <c r="C11" s="29"/>
      <c r="D11" s="29"/>
      <c r="E11" s="29"/>
      <c r="F11" s="28"/>
    </row>
    <row r="12" spans="1:10" ht="39" customHeight="1" thickBot="1" x14ac:dyDescent="0.4">
      <c r="A12" s="248" t="s">
        <v>115</v>
      </c>
      <c r="B12" s="249"/>
      <c r="C12" s="249"/>
      <c r="D12" s="249"/>
      <c r="E12" s="249"/>
      <c r="F12" s="250"/>
      <c r="G12" s="23"/>
      <c r="H12" s="23"/>
      <c r="I12" s="32"/>
      <c r="J12" s="28"/>
    </row>
    <row r="13" spans="1:10" ht="17.25" customHeight="1" x14ac:dyDescent="0.35">
      <c r="A13" s="155"/>
      <c r="B13" s="155"/>
      <c r="C13" s="28"/>
      <c r="D13" s="28"/>
      <c r="E13" s="28"/>
      <c r="F13" s="28"/>
      <c r="G13" s="28"/>
      <c r="H13" s="28"/>
      <c r="I13" s="28"/>
      <c r="J13" s="28"/>
    </row>
    <row r="14" spans="1:10" ht="17.25" customHeight="1" x14ac:dyDescent="0.35">
      <c r="A14" s="160" t="s">
        <v>116</v>
      </c>
      <c r="B14" s="238" t="s">
        <v>117</v>
      </c>
      <c r="C14" s="238"/>
      <c r="D14" s="28"/>
      <c r="E14" s="28"/>
      <c r="F14" s="17"/>
      <c r="G14" s="28"/>
      <c r="H14" s="28"/>
      <c r="I14" s="28"/>
      <c r="J14" s="28"/>
    </row>
    <row r="15" spans="1:10" x14ac:dyDescent="0.35">
      <c r="A15" s="29"/>
      <c r="B15" s="11" t="s">
        <v>118</v>
      </c>
      <c r="C15" s="29" t="s">
        <v>119</v>
      </c>
      <c r="D15" s="247"/>
      <c r="E15" s="247"/>
      <c r="F15" s="247"/>
    </row>
    <row r="16" spans="1:10" s="34" customFormat="1" ht="9" customHeight="1" x14ac:dyDescent="0.35">
      <c r="A16" s="17"/>
      <c r="B16" s="33"/>
      <c r="C16" s="17"/>
      <c r="D16" s="17"/>
      <c r="E16" s="17"/>
      <c r="F16" s="132"/>
      <c r="G16" s="17"/>
      <c r="H16" s="17"/>
      <c r="I16" s="17"/>
      <c r="J16" s="17"/>
    </row>
    <row r="17" spans="1:10" ht="28.5" customHeight="1" x14ac:dyDescent="0.35">
      <c r="A17" s="155"/>
      <c r="B17" s="143" t="s">
        <v>120</v>
      </c>
      <c r="C17" s="251" t="s">
        <v>121</v>
      </c>
      <c r="D17" s="251"/>
      <c r="E17" s="251"/>
      <c r="F17" s="251"/>
      <c r="G17" s="35"/>
      <c r="H17" s="35"/>
      <c r="I17" s="35"/>
      <c r="J17" s="35"/>
    </row>
    <row r="18" spans="1:10" ht="9" customHeight="1" x14ac:dyDescent="0.35">
      <c r="A18" s="155"/>
      <c r="B18" s="36"/>
      <c r="C18" s="132"/>
      <c r="D18" s="132"/>
      <c r="E18" s="132"/>
      <c r="F18" s="28"/>
      <c r="G18" s="35"/>
      <c r="H18" s="35"/>
      <c r="I18" s="35"/>
      <c r="J18" s="35"/>
    </row>
    <row r="19" spans="1:10" ht="20.25" customHeight="1" x14ac:dyDescent="0.35">
      <c r="A19" s="155"/>
      <c r="B19" s="143" t="s">
        <v>122</v>
      </c>
      <c r="C19" s="251" t="s">
        <v>123</v>
      </c>
      <c r="D19" s="251"/>
      <c r="E19" s="132"/>
      <c r="F19" s="37"/>
      <c r="G19" s="28"/>
      <c r="H19" s="28"/>
      <c r="I19" s="28"/>
      <c r="J19" s="28"/>
    </row>
    <row r="20" spans="1:10" ht="28.5" customHeight="1" x14ac:dyDescent="0.35">
      <c r="A20" s="24"/>
      <c r="B20" s="24"/>
      <c r="C20" s="251" t="s">
        <v>124</v>
      </c>
      <c r="D20" s="251"/>
      <c r="E20" s="251"/>
      <c r="F20" s="251"/>
      <c r="G20" s="37"/>
      <c r="H20" s="24"/>
      <c r="I20" s="24"/>
      <c r="J20" s="24"/>
    </row>
    <row r="21" spans="1:10" ht="20.25" customHeight="1" x14ac:dyDescent="0.35">
      <c r="A21" s="24"/>
      <c r="B21" s="24"/>
      <c r="C21" s="136" t="s">
        <v>0</v>
      </c>
      <c r="D21" s="132"/>
      <c r="E21" s="132"/>
      <c r="F21" s="132"/>
      <c r="G21" s="37"/>
      <c r="H21" s="24"/>
      <c r="I21" s="24"/>
      <c r="J21" s="24"/>
    </row>
    <row r="22" spans="1:10" ht="21" customHeight="1" x14ac:dyDescent="0.35">
      <c r="A22" s="24"/>
      <c r="B22" s="24"/>
      <c r="C22" s="251" t="s">
        <v>125</v>
      </c>
      <c r="D22" s="251"/>
      <c r="E22" s="251"/>
      <c r="F22" s="24"/>
      <c r="G22" s="24"/>
      <c r="H22" s="24"/>
      <c r="I22" s="24"/>
      <c r="J22" s="24"/>
    </row>
    <row r="23" spans="1:10" ht="13.5" customHeight="1" x14ac:dyDescent="0.35">
      <c r="A23" s="24"/>
      <c r="B23" s="24"/>
      <c r="C23" s="24"/>
      <c r="D23" s="24"/>
      <c r="E23" s="24"/>
      <c r="F23" s="24"/>
      <c r="G23" s="24"/>
      <c r="H23" s="24"/>
      <c r="I23" s="24"/>
      <c r="J23" s="24"/>
    </row>
    <row r="24" spans="1:10" ht="16.5" customHeight="1" x14ac:dyDescent="0.35">
      <c r="A24" s="24" t="s">
        <v>126</v>
      </c>
      <c r="B24" s="238" t="s">
        <v>127</v>
      </c>
      <c r="C24" s="238"/>
      <c r="D24" s="24"/>
      <c r="E24" s="24"/>
      <c r="F24" s="17"/>
      <c r="G24" s="24"/>
      <c r="H24" s="24"/>
      <c r="I24" s="24"/>
      <c r="J24" s="24"/>
    </row>
    <row r="25" spans="1:10" ht="20.25" customHeight="1" x14ac:dyDescent="0.35">
      <c r="A25" s="24"/>
      <c r="B25" s="38" t="s">
        <v>118</v>
      </c>
      <c r="C25" s="239" t="s">
        <v>128</v>
      </c>
      <c r="D25" s="239"/>
      <c r="E25" s="17"/>
      <c r="F25" s="17"/>
      <c r="G25" s="24"/>
      <c r="H25" s="24"/>
      <c r="I25" s="24"/>
      <c r="J25" s="24"/>
    </row>
    <row r="26" spans="1:10" ht="18.75" customHeight="1" x14ac:dyDescent="0.35">
      <c r="A26" s="24"/>
      <c r="B26" s="39"/>
      <c r="C26" s="245"/>
      <c r="D26" s="245"/>
      <c r="E26" s="245"/>
      <c r="F26" s="245"/>
      <c r="G26" s="24"/>
      <c r="H26" s="24"/>
      <c r="I26" s="24"/>
      <c r="J26" s="24"/>
    </row>
    <row r="27" spans="1:10" ht="18" customHeight="1" x14ac:dyDescent="0.35">
      <c r="A27" s="24"/>
      <c r="B27" s="39"/>
      <c r="C27" s="255"/>
      <c r="D27" s="255"/>
      <c r="E27" s="255"/>
      <c r="F27" s="255"/>
      <c r="G27" s="24"/>
      <c r="H27" s="24"/>
      <c r="I27" s="24"/>
      <c r="J27" s="24"/>
    </row>
    <row r="28" spans="1:10" ht="18" customHeight="1" x14ac:dyDescent="0.35">
      <c r="A28" s="24"/>
      <c r="B28" s="39"/>
      <c r="C28" s="255"/>
      <c r="D28" s="255"/>
      <c r="E28" s="255"/>
      <c r="F28" s="255"/>
      <c r="G28" s="24"/>
      <c r="H28" s="24"/>
      <c r="I28" s="24"/>
      <c r="J28" s="24"/>
    </row>
    <row r="29" spans="1:10" ht="18" customHeight="1" x14ac:dyDescent="0.35">
      <c r="A29" s="24"/>
      <c r="B29" s="24"/>
      <c r="C29" s="132"/>
      <c r="D29" s="132"/>
      <c r="E29" s="132"/>
      <c r="F29" s="132"/>
      <c r="G29" s="24"/>
      <c r="H29" s="24"/>
      <c r="I29" s="24"/>
      <c r="J29" s="24"/>
    </row>
    <row r="30" spans="1:10" ht="53" customHeight="1" x14ac:dyDescent="0.35">
      <c r="A30" s="24"/>
      <c r="B30" s="144" t="s">
        <v>120</v>
      </c>
      <c r="C30" s="239" t="s">
        <v>352</v>
      </c>
      <c r="D30" s="239"/>
      <c r="E30" s="239"/>
      <c r="F30" s="239"/>
      <c r="G30" s="35"/>
      <c r="H30" s="35"/>
      <c r="I30" s="35"/>
      <c r="J30" s="35"/>
    </row>
    <row r="31" spans="1:10" ht="13.5" customHeight="1" x14ac:dyDescent="0.35">
      <c r="A31" s="24"/>
      <c r="B31" s="24"/>
      <c r="C31" s="132"/>
      <c r="D31" s="132"/>
      <c r="E31" s="132"/>
      <c r="F31" s="24"/>
      <c r="G31" s="24"/>
      <c r="H31" s="24"/>
      <c r="I31" s="24"/>
      <c r="J31" s="24"/>
    </row>
    <row r="32" spans="1:10" ht="21" customHeight="1" x14ac:dyDescent="0.35">
      <c r="A32" s="24"/>
      <c r="B32" s="144" t="s">
        <v>122</v>
      </c>
      <c r="C32" s="239" t="s">
        <v>129</v>
      </c>
      <c r="D32" s="239"/>
      <c r="E32" s="239"/>
      <c r="F32" s="132"/>
      <c r="G32" s="24"/>
      <c r="H32" s="24"/>
      <c r="I32" s="24"/>
      <c r="J32" s="24"/>
    </row>
    <row r="33" spans="1:10" ht="36.75" customHeight="1" x14ac:dyDescent="0.35">
      <c r="A33" s="24"/>
      <c r="B33" s="24"/>
      <c r="C33" s="239" t="s">
        <v>415</v>
      </c>
      <c r="D33" s="239"/>
      <c r="E33" s="239"/>
      <c r="F33" s="239"/>
      <c r="G33" s="35"/>
      <c r="H33" s="35"/>
      <c r="I33" s="35"/>
      <c r="J33" s="35"/>
    </row>
    <row r="34" spans="1:10" ht="28.5" customHeight="1" x14ac:dyDescent="0.35">
      <c r="A34" s="24"/>
      <c r="B34" s="24"/>
      <c r="C34" s="258" t="s">
        <v>130</v>
      </c>
      <c r="D34" s="258"/>
      <c r="E34" s="247"/>
      <c r="F34" s="247"/>
      <c r="G34" s="24"/>
      <c r="H34" s="24"/>
      <c r="I34" s="24"/>
      <c r="J34" s="24"/>
    </row>
    <row r="35" spans="1:10" ht="31.9" customHeight="1" x14ac:dyDescent="0.35">
      <c r="A35" s="24"/>
      <c r="B35" s="24"/>
      <c r="C35" s="258" t="s">
        <v>131</v>
      </c>
      <c r="D35" s="258"/>
      <c r="E35" s="246"/>
      <c r="F35" s="246"/>
      <c r="G35" s="24"/>
      <c r="H35" s="24"/>
      <c r="I35" s="24"/>
      <c r="J35" s="24"/>
    </row>
    <row r="36" spans="1:10" ht="13.9" customHeight="1" x14ac:dyDescent="0.35">
      <c r="A36" s="24"/>
      <c r="B36" s="24"/>
      <c r="C36" s="132"/>
      <c r="D36" s="132"/>
      <c r="E36" s="132"/>
      <c r="F36" s="132"/>
      <c r="G36" s="24"/>
      <c r="H36" s="24"/>
      <c r="I36" s="24"/>
      <c r="J36" s="24"/>
    </row>
    <row r="37" spans="1:10" ht="27.5" customHeight="1" x14ac:dyDescent="0.35">
      <c r="A37" s="24"/>
      <c r="B37" s="24"/>
      <c r="C37" s="261" t="s">
        <v>456</v>
      </c>
      <c r="D37" s="261"/>
      <c r="E37" s="261"/>
      <c r="F37" s="261"/>
      <c r="G37" s="259"/>
      <c r="H37" s="259"/>
      <c r="I37" s="259"/>
      <c r="J37" s="259"/>
    </row>
    <row r="38" spans="1:10" ht="17.25" customHeight="1" x14ac:dyDescent="0.35">
      <c r="A38" s="24"/>
      <c r="B38" s="24"/>
      <c r="C38" s="142" t="s">
        <v>132</v>
      </c>
      <c r="D38" s="245"/>
      <c r="E38" s="245"/>
      <c r="F38" s="245"/>
      <c r="G38" s="40"/>
      <c r="H38" s="40"/>
      <c r="I38" s="40"/>
      <c r="J38" s="40"/>
    </row>
    <row r="39" spans="1:10" ht="17.25" customHeight="1" x14ac:dyDescent="0.35">
      <c r="A39" s="24"/>
      <c r="B39" s="24"/>
      <c r="C39" s="243" t="s">
        <v>133</v>
      </c>
      <c r="D39" s="244"/>
      <c r="E39" s="244"/>
      <c r="F39" s="244"/>
      <c r="G39" s="146"/>
      <c r="H39" s="40"/>
      <c r="I39" s="40"/>
      <c r="J39" s="40"/>
    </row>
    <row r="40" spans="1:10" ht="15.75" customHeight="1" x14ac:dyDescent="0.35">
      <c r="A40" s="24"/>
      <c r="B40" s="24"/>
      <c r="C40" s="243"/>
      <c r="D40" s="245"/>
      <c r="E40" s="245"/>
      <c r="F40" s="245"/>
      <c r="G40" s="24"/>
      <c r="H40" s="24"/>
      <c r="I40" s="24"/>
      <c r="J40" s="24"/>
    </row>
    <row r="41" spans="1:10" ht="21" x14ac:dyDescent="0.35">
      <c r="A41" s="24"/>
      <c r="B41" s="24"/>
      <c r="C41" s="142" t="s">
        <v>349</v>
      </c>
      <c r="D41" s="255"/>
      <c r="E41" s="255"/>
      <c r="F41" s="255"/>
      <c r="G41" s="24"/>
      <c r="H41" s="24"/>
      <c r="I41" s="24"/>
      <c r="J41" s="24"/>
    </row>
    <row r="42" spans="1:10" ht="20.25" customHeight="1" x14ac:dyDescent="0.35">
      <c r="A42" s="24"/>
      <c r="B42" s="24"/>
      <c r="C42" s="142" t="s">
        <v>134</v>
      </c>
      <c r="D42" s="129"/>
      <c r="E42" s="41"/>
      <c r="F42" s="161"/>
      <c r="G42" s="24"/>
      <c r="H42" s="24"/>
      <c r="I42" s="24"/>
      <c r="J42" s="24"/>
    </row>
    <row r="43" spans="1:10" ht="19.5" customHeight="1" x14ac:dyDescent="0.35">
      <c r="A43" s="24"/>
      <c r="B43" s="24"/>
      <c r="C43" s="142" t="s">
        <v>135</v>
      </c>
      <c r="D43" s="129"/>
      <c r="E43" s="41"/>
      <c r="F43" s="161"/>
      <c r="G43" s="24"/>
      <c r="H43" s="24"/>
      <c r="I43" s="24"/>
      <c r="J43" s="24"/>
    </row>
    <row r="44" spans="1:10" ht="32.25" customHeight="1" x14ac:dyDescent="0.35">
      <c r="A44" s="24"/>
      <c r="B44" s="24"/>
      <c r="C44" s="261" t="s">
        <v>457</v>
      </c>
      <c r="D44" s="261"/>
      <c r="E44" s="261"/>
      <c r="F44" s="261"/>
      <c r="G44" s="24"/>
      <c r="H44" s="24"/>
      <c r="I44" s="24"/>
      <c r="J44" s="24"/>
    </row>
    <row r="45" spans="1:10" ht="19.5" customHeight="1" x14ac:dyDescent="0.35">
      <c r="A45" s="24"/>
      <c r="B45" s="24"/>
      <c r="C45" s="142" t="s">
        <v>132</v>
      </c>
      <c r="D45" s="245"/>
      <c r="E45" s="245"/>
      <c r="F45" s="245"/>
      <c r="G45" s="24"/>
      <c r="H45" s="24"/>
      <c r="I45" s="24"/>
      <c r="J45" s="24"/>
    </row>
    <row r="46" spans="1:10" ht="19.5" customHeight="1" x14ac:dyDescent="0.35">
      <c r="A46" s="24"/>
      <c r="B46" s="24"/>
      <c r="C46" s="243" t="s">
        <v>133</v>
      </c>
      <c r="D46" s="244"/>
      <c r="E46" s="244"/>
      <c r="F46" s="244"/>
      <c r="G46" s="24"/>
      <c r="H46" s="24"/>
      <c r="I46" s="24"/>
      <c r="J46" s="24"/>
    </row>
    <row r="47" spans="1:10" ht="36.75" customHeight="1" x14ac:dyDescent="0.35">
      <c r="A47" s="24"/>
      <c r="B47" s="24"/>
      <c r="C47" s="243"/>
      <c r="D47" s="245"/>
      <c r="E47" s="245"/>
      <c r="F47" s="245"/>
      <c r="G47" s="24"/>
      <c r="H47" s="24"/>
      <c r="I47" s="24"/>
      <c r="J47" s="24"/>
    </row>
    <row r="48" spans="1:10" ht="33.75" customHeight="1" x14ac:dyDescent="0.35">
      <c r="A48" s="24"/>
      <c r="B48" s="24"/>
      <c r="C48" s="142" t="s">
        <v>349</v>
      </c>
      <c r="D48" s="255"/>
      <c r="E48" s="255"/>
      <c r="F48" s="255"/>
      <c r="G48" s="24"/>
      <c r="H48" s="24"/>
      <c r="I48" s="24"/>
      <c r="J48" s="24"/>
    </row>
    <row r="49" spans="1:10" ht="19.5" customHeight="1" x14ac:dyDescent="0.35">
      <c r="A49" s="24"/>
      <c r="B49" s="24"/>
      <c r="C49" s="142" t="s">
        <v>134</v>
      </c>
      <c r="D49" s="129"/>
      <c r="E49" s="41"/>
      <c r="F49" s="161"/>
      <c r="G49" s="24"/>
      <c r="H49" s="24"/>
      <c r="I49" s="24"/>
      <c r="J49" s="24"/>
    </row>
    <row r="50" spans="1:10" ht="19.5" customHeight="1" x14ac:dyDescent="0.35">
      <c r="A50" s="24"/>
      <c r="B50" s="24"/>
      <c r="C50" s="142" t="s">
        <v>135</v>
      </c>
      <c r="D50" s="129"/>
      <c r="E50" s="41"/>
      <c r="F50" s="161"/>
      <c r="G50" s="24"/>
      <c r="H50" s="24"/>
      <c r="I50" s="24"/>
      <c r="J50" s="24"/>
    </row>
    <row r="51" spans="1:10" ht="29" customHeight="1" x14ac:dyDescent="0.35">
      <c r="A51" s="24"/>
      <c r="B51" s="24"/>
      <c r="C51" s="262" t="s">
        <v>458</v>
      </c>
      <c r="D51" s="262"/>
      <c r="E51" s="262"/>
      <c r="F51" s="262"/>
      <c r="G51" s="24"/>
      <c r="H51" s="24"/>
      <c r="I51" s="24"/>
      <c r="J51" s="24"/>
    </row>
    <row r="52" spans="1:10" ht="30.75" customHeight="1" x14ac:dyDescent="0.35">
      <c r="A52" s="24"/>
      <c r="B52" s="24"/>
      <c r="C52" s="142" t="s">
        <v>132</v>
      </c>
      <c r="D52" s="245"/>
      <c r="E52" s="245"/>
      <c r="F52" s="245"/>
      <c r="G52" s="24"/>
      <c r="H52" s="24"/>
      <c r="I52" s="24"/>
      <c r="J52" s="24"/>
    </row>
    <row r="53" spans="1:10" ht="19.5" customHeight="1" x14ac:dyDescent="0.35">
      <c r="A53" s="24"/>
      <c r="B53" s="24"/>
      <c r="C53" s="243" t="s">
        <v>133</v>
      </c>
      <c r="D53" s="244"/>
      <c r="E53" s="244"/>
      <c r="F53" s="244"/>
      <c r="G53" s="24"/>
      <c r="H53" s="24"/>
      <c r="I53" s="24"/>
      <c r="J53" s="24"/>
    </row>
    <row r="54" spans="1:10" ht="55.5" customHeight="1" x14ac:dyDescent="0.35">
      <c r="A54" s="24"/>
      <c r="B54" s="24"/>
      <c r="C54" s="243"/>
      <c r="D54" s="245"/>
      <c r="E54" s="245"/>
      <c r="F54" s="245"/>
      <c r="G54" s="24"/>
      <c r="H54" s="24"/>
      <c r="I54" s="24"/>
      <c r="J54" s="24"/>
    </row>
    <row r="55" spans="1:10" ht="34.5" customHeight="1" x14ac:dyDescent="0.35">
      <c r="A55" s="24"/>
      <c r="B55" s="24"/>
      <c r="C55" s="142" t="s">
        <v>349</v>
      </c>
      <c r="D55" s="255"/>
      <c r="E55" s="255"/>
      <c r="F55" s="255"/>
      <c r="G55" s="24"/>
      <c r="H55" s="24"/>
      <c r="I55" s="24"/>
      <c r="J55" s="24"/>
    </row>
    <row r="56" spans="1:10" ht="19.5" customHeight="1" x14ac:dyDescent="0.35">
      <c r="A56" s="24"/>
      <c r="B56" s="24"/>
      <c r="C56" s="142" t="s">
        <v>134</v>
      </c>
      <c r="D56" s="129"/>
      <c r="E56" s="41"/>
      <c r="F56" s="161"/>
      <c r="G56" s="24"/>
      <c r="H56" s="24"/>
      <c r="I56" s="24"/>
      <c r="J56" s="24"/>
    </row>
    <row r="57" spans="1:10" ht="19.5" customHeight="1" x14ac:dyDescent="0.35">
      <c r="A57" s="24"/>
      <c r="B57" s="24"/>
      <c r="C57" s="142" t="s">
        <v>135</v>
      </c>
      <c r="D57" s="129"/>
      <c r="E57" s="41"/>
      <c r="F57" s="161"/>
      <c r="G57" s="24"/>
      <c r="H57" s="24"/>
      <c r="I57" s="24"/>
      <c r="J57" s="24"/>
    </row>
    <row r="58" spans="1:10" s="34" customFormat="1" ht="24" customHeight="1" x14ac:dyDescent="0.35">
      <c r="A58" s="42"/>
      <c r="B58" s="42"/>
      <c r="C58" s="260" t="s">
        <v>136</v>
      </c>
      <c r="D58" s="260"/>
      <c r="E58" s="260"/>
      <c r="F58" s="139"/>
      <c r="G58" s="42"/>
      <c r="H58" s="42"/>
      <c r="I58" s="42"/>
      <c r="J58" s="42"/>
    </row>
    <row r="59" spans="1:10" s="34" customFormat="1" ht="15" customHeight="1" x14ac:dyDescent="0.35">
      <c r="A59" s="42"/>
      <c r="B59" s="42"/>
      <c r="C59" s="236" t="s">
        <v>350</v>
      </c>
      <c r="D59" s="236"/>
      <c r="E59" s="236"/>
      <c r="F59" s="236"/>
      <c r="G59" s="43"/>
      <c r="H59" s="42"/>
      <c r="I59" s="42"/>
      <c r="J59" s="42"/>
    </row>
    <row r="60" spans="1:10" s="34" customFormat="1" ht="9" customHeight="1" x14ac:dyDescent="0.35">
      <c r="A60" s="42"/>
      <c r="B60" s="42"/>
      <c r="C60" s="139"/>
      <c r="D60" s="139"/>
      <c r="E60" s="139"/>
      <c r="F60" s="141"/>
      <c r="G60" s="43"/>
      <c r="H60" s="42"/>
      <c r="I60" s="42"/>
      <c r="J60" s="42"/>
    </row>
    <row r="61" spans="1:10" s="34" customFormat="1" ht="20.25" customHeight="1" x14ac:dyDescent="0.35">
      <c r="A61" s="242" t="s">
        <v>137</v>
      </c>
      <c r="B61" s="242"/>
      <c r="C61" s="242"/>
      <c r="D61" s="242"/>
      <c r="E61" s="242"/>
      <c r="F61" s="139"/>
      <c r="G61" s="43"/>
      <c r="H61" s="42"/>
      <c r="I61" s="42"/>
      <c r="J61" s="42"/>
    </row>
    <row r="62" spans="1:10" s="34" customFormat="1" ht="18.5" customHeight="1" x14ac:dyDescent="0.35">
      <c r="A62" s="42"/>
      <c r="B62" s="254" t="s">
        <v>459</v>
      </c>
      <c r="C62" s="254"/>
      <c r="D62" s="254"/>
      <c r="E62" s="139"/>
      <c r="F62" s="139"/>
      <c r="G62" s="43"/>
      <c r="H62" s="42"/>
      <c r="I62" s="42"/>
      <c r="J62" s="42"/>
    </row>
    <row r="63" spans="1:10" s="34" customFormat="1" ht="47" customHeight="1" x14ac:dyDescent="0.35">
      <c r="A63" s="42"/>
      <c r="B63" s="42"/>
      <c r="C63" s="236" t="s">
        <v>138</v>
      </c>
      <c r="D63" s="236"/>
      <c r="E63" s="236"/>
      <c r="F63" s="236"/>
      <c r="G63" s="43"/>
      <c r="H63" s="42"/>
      <c r="I63" s="42"/>
      <c r="J63" s="42"/>
    </row>
    <row r="64" spans="1:10" s="34" customFormat="1" ht="6.75" customHeight="1" x14ac:dyDescent="0.35">
      <c r="A64" s="42"/>
      <c r="B64" s="42"/>
      <c r="C64" s="134"/>
      <c r="D64" s="134"/>
      <c r="E64" s="134"/>
      <c r="F64" s="134"/>
      <c r="G64" s="43"/>
      <c r="H64" s="42"/>
      <c r="I64" s="42"/>
      <c r="J64" s="42"/>
    </row>
    <row r="65" spans="1:10" s="34" customFormat="1" ht="18.75" customHeight="1" x14ac:dyDescent="0.35">
      <c r="A65" s="42"/>
      <c r="B65" s="254" t="s">
        <v>460</v>
      </c>
      <c r="C65" s="254"/>
      <c r="D65" s="254"/>
      <c r="E65" s="254"/>
      <c r="F65" s="254"/>
      <c r="G65" s="43"/>
      <c r="H65" s="42"/>
      <c r="I65" s="42"/>
      <c r="J65" s="42"/>
    </row>
    <row r="66" spans="1:10" s="34" customFormat="1" ht="20.25" customHeight="1" x14ac:dyDescent="0.35">
      <c r="A66" s="42"/>
      <c r="B66" s="42"/>
      <c r="C66" s="252" t="s">
        <v>139</v>
      </c>
      <c r="D66" s="252"/>
      <c r="E66" s="252"/>
      <c r="F66" s="252"/>
      <c r="G66" s="43"/>
      <c r="H66" s="42"/>
      <c r="I66" s="42"/>
      <c r="J66" s="42"/>
    </row>
    <row r="67" spans="1:10" s="34" customFormat="1" ht="6" customHeight="1" x14ac:dyDescent="0.35">
      <c r="A67" s="42"/>
      <c r="B67" s="42"/>
      <c r="C67" s="135"/>
      <c r="D67" s="135"/>
      <c r="E67" s="135"/>
      <c r="F67" s="135"/>
      <c r="G67" s="43"/>
      <c r="H67" s="42"/>
      <c r="I67" s="42"/>
      <c r="J67" s="42"/>
    </row>
    <row r="68" spans="1:10" s="34" customFormat="1" ht="21.75" hidden="1" customHeight="1" x14ac:dyDescent="0.35">
      <c r="A68" s="42"/>
      <c r="B68" s="253" t="s">
        <v>461</v>
      </c>
      <c r="C68" s="253"/>
      <c r="D68" s="253"/>
      <c r="E68" s="140"/>
      <c r="F68" s="140"/>
      <c r="G68" s="43"/>
      <c r="H68" s="42"/>
      <c r="I68" s="42"/>
      <c r="J68" s="42"/>
    </row>
    <row r="69" spans="1:10" s="34" customFormat="1" ht="33.75" hidden="1" customHeight="1" x14ac:dyDescent="0.35">
      <c r="A69" s="42"/>
      <c r="B69" s="42"/>
      <c r="C69" s="252" t="s">
        <v>140</v>
      </c>
      <c r="D69" s="252"/>
      <c r="E69" s="252"/>
      <c r="F69" s="252"/>
      <c r="G69" s="43"/>
      <c r="H69" s="42"/>
      <c r="I69" s="42"/>
      <c r="J69" s="42"/>
    </row>
    <row r="70" spans="1:10" s="34" customFormat="1" ht="21.75" hidden="1" customHeight="1" x14ac:dyDescent="0.35">
      <c r="A70" s="42"/>
      <c r="B70" s="42"/>
      <c r="C70" s="131" t="s">
        <v>0</v>
      </c>
      <c r="D70" s="138"/>
      <c r="E70" s="138"/>
      <c r="F70" s="141"/>
      <c r="G70" s="43"/>
      <c r="H70" s="42"/>
      <c r="I70" s="42"/>
      <c r="J70" s="42"/>
    </row>
    <row r="71" spans="1:10" s="34" customFormat="1" ht="19.5" customHeight="1" x14ac:dyDescent="0.35">
      <c r="A71" s="242" t="s">
        <v>141</v>
      </c>
      <c r="B71" s="242"/>
      <c r="C71" s="242"/>
      <c r="D71" s="141"/>
      <c r="E71" s="141"/>
      <c r="F71" s="141"/>
      <c r="G71" s="43"/>
      <c r="H71" s="42"/>
      <c r="I71" s="42"/>
      <c r="J71" s="42"/>
    </row>
    <row r="72" spans="1:10" s="34" customFormat="1" ht="19.5" customHeight="1" x14ac:dyDescent="0.35">
      <c r="A72" s="141"/>
      <c r="B72" s="44" t="s">
        <v>118</v>
      </c>
      <c r="C72" s="241" t="s">
        <v>142</v>
      </c>
      <c r="D72" s="241"/>
      <c r="E72" s="141"/>
      <c r="F72" s="45"/>
      <c r="G72" s="43"/>
      <c r="H72" s="42"/>
      <c r="I72" s="42"/>
      <c r="J72" s="42"/>
    </row>
    <row r="73" spans="1:10" ht="29" x14ac:dyDescent="0.35">
      <c r="A73" s="29"/>
      <c r="B73" s="29"/>
      <c r="C73" s="213" t="s">
        <v>143</v>
      </c>
      <c r="D73" s="247"/>
      <c r="E73" s="247"/>
      <c r="F73" s="247"/>
    </row>
    <row r="74" spans="1:10" x14ac:dyDescent="0.35">
      <c r="A74" s="29"/>
      <c r="B74" s="29"/>
      <c r="C74" s="212" t="s">
        <v>144</v>
      </c>
      <c r="D74" s="246"/>
      <c r="E74" s="246"/>
      <c r="F74" s="246"/>
      <c r="H74" s="17"/>
      <c r="J74" s="17"/>
    </row>
    <row r="75" spans="1:10" x14ac:dyDescent="0.35">
      <c r="A75" s="29"/>
      <c r="B75" s="29"/>
      <c r="C75" s="212" t="s">
        <v>145</v>
      </c>
      <c r="D75" s="246"/>
      <c r="E75" s="246"/>
      <c r="F75" s="246"/>
      <c r="G75" s="45"/>
      <c r="H75" s="17"/>
      <c r="I75" s="45"/>
      <c r="J75" s="45"/>
    </row>
    <row r="76" spans="1:10" x14ac:dyDescent="0.35">
      <c r="A76" s="29"/>
      <c r="B76" s="29"/>
      <c r="C76" s="212" t="s">
        <v>146</v>
      </c>
      <c r="D76" s="210" t="s">
        <v>0</v>
      </c>
      <c r="E76" s="215"/>
      <c r="F76" s="215"/>
      <c r="G76" s="45"/>
      <c r="H76" s="17"/>
      <c r="I76" s="45"/>
      <c r="J76" s="45"/>
    </row>
    <row r="77" spans="1:10" x14ac:dyDescent="0.35">
      <c r="A77" s="29"/>
      <c r="B77" s="29"/>
      <c r="C77" s="212" t="s">
        <v>147</v>
      </c>
      <c r="D77" s="204"/>
      <c r="E77" s="211"/>
      <c r="F77" s="211"/>
      <c r="G77" s="45"/>
      <c r="H77" s="17"/>
      <c r="I77" s="45"/>
      <c r="J77" s="45"/>
    </row>
    <row r="78" spans="1:10" x14ac:dyDescent="0.35">
      <c r="A78" s="29"/>
      <c r="B78" s="29"/>
      <c r="C78" s="212" t="s">
        <v>482</v>
      </c>
      <c r="D78" s="206"/>
      <c r="E78" s="212" t="s">
        <v>481</v>
      </c>
      <c r="F78" s="229"/>
    </row>
    <row r="79" spans="1:10" s="34" customFormat="1" ht="19.5" customHeight="1" x14ac:dyDescent="0.35">
      <c r="A79" s="141"/>
      <c r="B79" s="141"/>
      <c r="C79" s="214" t="s">
        <v>148</v>
      </c>
      <c r="D79" s="246"/>
      <c r="E79" s="247"/>
      <c r="F79" s="246"/>
      <c r="G79" s="43"/>
      <c r="H79" s="42"/>
      <c r="I79" s="42"/>
      <c r="J79" s="42"/>
    </row>
    <row r="80" spans="1:10" s="34" customFormat="1" ht="10.5" customHeight="1" x14ac:dyDescent="0.35">
      <c r="A80" s="141"/>
      <c r="B80" s="141"/>
      <c r="C80" s="139"/>
      <c r="D80" s="45"/>
      <c r="E80" s="45"/>
      <c r="F80" s="139"/>
      <c r="G80" s="43"/>
      <c r="H80" s="42"/>
      <c r="I80" s="42"/>
      <c r="J80" s="42"/>
    </row>
    <row r="81" spans="1:10" s="34" customFormat="1" ht="24" customHeight="1" x14ac:dyDescent="0.35">
      <c r="A81" s="141"/>
      <c r="B81" s="44" t="s">
        <v>120</v>
      </c>
      <c r="C81" s="236" t="s">
        <v>149</v>
      </c>
      <c r="D81" s="236"/>
      <c r="E81" s="236"/>
      <c r="F81" s="236"/>
      <c r="G81" s="43"/>
      <c r="H81" s="43"/>
      <c r="I81" s="42"/>
      <c r="J81" s="42"/>
    </row>
    <row r="82" spans="1:10" s="34" customFormat="1" ht="37.5" customHeight="1" x14ac:dyDescent="0.35">
      <c r="A82" s="141"/>
      <c r="B82" s="141"/>
      <c r="C82" s="241" t="s">
        <v>150</v>
      </c>
      <c r="D82" s="241"/>
      <c r="E82" s="247"/>
      <c r="F82" s="247"/>
      <c r="G82" s="43"/>
      <c r="H82" s="43"/>
      <c r="I82" s="42"/>
      <c r="J82" s="42"/>
    </row>
    <row r="83" spans="1:10" s="34" customFormat="1" ht="19.5" customHeight="1" x14ac:dyDescent="0.35">
      <c r="A83" s="141"/>
      <c r="B83" s="141"/>
      <c r="C83" s="139"/>
      <c r="D83" s="139"/>
      <c r="E83" s="139"/>
      <c r="F83" s="132"/>
      <c r="G83" s="43"/>
      <c r="H83" s="43"/>
      <c r="I83" s="42"/>
      <c r="J83" s="42"/>
    </row>
    <row r="84" spans="1:10" s="34" customFormat="1" ht="18.75" customHeight="1" x14ac:dyDescent="0.35">
      <c r="A84" s="141"/>
      <c r="B84" s="141"/>
      <c r="C84" s="236" t="s">
        <v>462</v>
      </c>
      <c r="D84" s="236"/>
      <c r="E84" s="236"/>
      <c r="F84" s="236"/>
      <c r="G84" s="35"/>
      <c r="H84" s="35"/>
      <c r="I84" s="35"/>
      <c r="J84" s="35"/>
    </row>
    <row r="85" spans="1:10" s="34" customFormat="1" ht="19.5" customHeight="1" x14ac:dyDescent="0.35">
      <c r="A85" s="141"/>
      <c r="B85" s="141"/>
      <c r="C85" s="142" t="s">
        <v>132</v>
      </c>
      <c r="D85" s="245"/>
      <c r="E85" s="245"/>
      <c r="F85" s="245"/>
      <c r="G85" s="43"/>
      <c r="H85" s="42"/>
      <c r="I85" s="42"/>
      <c r="J85" s="42"/>
    </row>
    <row r="86" spans="1:10" s="34" customFormat="1" ht="19.5" customHeight="1" x14ac:dyDescent="0.35">
      <c r="A86" s="141"/>
      <c r="B86" s="141"/>
      <c r="C86" s="243" t="s">
        <v>133</v>
      </c>
      <c r="D86" s="244"/>
      <c r="E86" s="244"/>
      <c r="F86" s="244"/>
      <c r="G86" s="43"/>
      <c r="H86" s="42"/>
      <c r="I86" s="42"/>
      <c r="J86" s="42"/>
    </row>
    <row r="87" spans="1:10" s="34" customFormat="1" ht="18.75" customHeight="1" x14ac:dyDescent="0.35">
      <c r="A87" s="141"/>
      <c r="B87" s="141"/>
      <c r="C87" s="243"/>
      <c r="D87" s="245"/>
      <c r="E87" s="245"/>
      <c r="F87" s="245"/>
      <c r="G87" s="43"/>
      <c r="H87" s="42"/>
      <c r="I87" s="42"/>
      <c r="J87" s="42"/>
    </row>
    <row r="88" spans="1:10" s="34" customFormat="1" ht="19.5" customHeight="1" x14ac:dyDescent="0.35">
      <c r="A88" s="141"/>
      <c r="B88" s="141"/>
      <c r="C88" s="142" t="s">
        <v>151</v>
      </c>
      <c r="D88" s="205" t="s">
        <v>0</v>
      </c>
      <c r="E88" s="208"/>
      <c r="F88" s="208"/>
      <c r="G88" s="43"/>
      <c r="H88" s="42"/>
      <c r="I88" s="42"/>
      <c r="J88" s="42"/>
    </row>
    <row r="89" spans="1:10" ht="21" customHeight="1" x14ac:dyDescent="0.35">
      <c r="A89" s="24"/>
      <c r="B89" s="24"/>
      <c r="C89" s="142" t="s">
        <v>152</v>
      </c>
      <c r="D89" s="129"/>
      <c r="E89" s="46"/>
      <c r="F89" s="139"/>
      <c r="G89" s="24"/>
      <c r="H89" s="24"/>
      <c r="I89" s="24"/>
      <c r="J89" s="24"/>
    </row>
    <row r="90" spans="1:10" ht="21" customHeight="1" x14ac:dyDescent="0.35">
      <c r="A90" s="24"/>
      <c r="B90" s="24"/>
      <c r="C90" s="142" t="s">
        <v>134</v>
      </c>
      <c r="D90" s="129"/>
      <c r="E90" s="46"/>
      <c r="F90" s="139"/>
      <c r="G90" s="24"/>
      <c r="H90" s="24"/>
      <c r="I90" s="24"/>
      <c r="J90" s="24"/>
    </row>
    <row r="91" spans="1:10" s="34" customFormat="1" ht="10.5" customHeight="1" x14ac:dyDescent="0.35">
      <c r="A91" s="42"/>
      <c r="B91" s="42"/>
      <c r="C91" s="47"/>
      <c r="D91" s="139"/>
      <c r="E91" s="48"/>
      <c r="F91" s="139"/>
      <c r="G91" s="42"/>
      <c r="H91" s="42"/>
      <c r="I91" s="42"/>
      <c r="J91" s="42"/>
    </row>
    <row r="92" spans="1:10" s="34" customFormat="1" ht="22.5" customHeight="1" x14ac:dyDescent="0.35">
      <c r="A92" s="141"/>
      <c r="B92" s="141"/>
      <c r="C92" s="236" t="s">
        <v>463</v>
      </c>
      <c r="D92" s="236"/>
      <c r="E92" s="236"/>
      <c r="F92" s="236"/>
      <c r="G92" s="35"/>
      <c r="H92" s="35"/>
      <c r="I92" s="35"/>
      <c r="J92" s="35"/>
    </row>
    <row r="93" spans="1:10" ht="21" customHeight="1" x14ac:dyDescent="0.35">
      <c r="A93" s="24"/>
      <c r="B93" s="24"/>
      <c r="C93" s="142" t="s">
        <v>132</v>
      </c>
      <c r="D93" s="245"/>
      <c r="E93" s="245"/>
      <c r="F93" s="245"/>
      <c r="G93" s="24"/>
      <c r="H93" s="24"/>
      <c r="I93" s="24"/>
      <c r="J93" s="24"/>
    </row>
    <row r="94" spans="1:10" ht="21" customHeight="1" x14ac:dyDescent="0.35">
      <c r="A94" s="24"/>
      <c r="B94" s="24"/>
      <c r="C94" s="243" t="s">
        <v>133</v>
      </c>
      <c r="D94" s="244"/>
      <c r="E94" s="244"/>
      <c r="F94" s="244"/>
      <c r="G94" s="24"/>
      <c r="H94" s="24"/>
      <c r="I94" s="24"/>
      <c r="J94" s="24"/>
    </row>
    <row r="95" spans="1:10" ht="15.75" customHeight="1" x14ac:dyDescent="0.35">
      <c r="A95" s="24"/>
      <c r="B95" s="24"/>
      <c r="C95" s="243"/>
      <c r="D95" s="245"/>
      <c r="E95" s="245"/>
      <c r="F95" s="245"/>
      <c r="G95" s="24"/>
      <c r="H95" s="24"/>
      <c r="I95" s="24"/>
      <c r="J95" s="24"/>
    </row>
    <row r="96" spans="1:10" ht="21" customHeight="1" x14ac:dyDescent="0.35">
      <c r="A96" s="24"/>
      <c r="B96" s="24"/>
      <c r="C96" s="142" t="s">
        <v>151</v>
      </c>
      <c r="D96" s="207" t="s">
        <v>0</v>
      </c>
      <c r="E96" s="209"/>
      <c r="F96" s="209"/>
      <c r="G96" s="24"/>
      <c r="H96" s="24"/>
      <c r="I96" s="24"/>
      <c r="J96" s="24"/>
    </row>
    <row r="97" spans="1:10" ht="21" customHeight="1" x14ac:dyDescent="0.35">
      <c r="A97" s="24"/>
      <c r="B97" s="24"/>
      <c r="C97" s="142" t="s">
        <v>152</v>
      </c>
      <c r="D97" s="129"/>
      <c r="E97" s="46"/>
      <c r="F97" s="203"/>
      <c r="G97" s="24"/>
      <c r="H97" s="24"/>
      <c r="I97" s="24"/>
      <c r="J97" s="24"/>
    </row>
    <row r="98" spans="1:10" s="34" customFormat="1" ht="14.25" customHeight="1" x14ac:dyDescent="0.35">
      <c r="A98" s="42"/>
      <c r="B98" s="42"/>
      <c r="C98" s="142" t="s">
        <v>134</v>
      </c>
      <c r="D98" s="129"/>
      <c r="E98" s="46"/>
      <c r="F98" s="139"/>
      <c r="G98" s="42"/>
      <c r="H98" s="42"/>
      <c r="I98" s="42"/>
      <c r="J98" s="42"/>
    </row>
    <row r="99" spans="1:10" s="34" customFormat="1" ht="8.25" customHeight="1" x14ac:dyDescent="0.35">
      <c r="A99" s="42"/>
      <c r="B99" s="42"/>
      <c r="C99" s="47"/>
      <c r="D99" s="141"/>
      <c r="E99" s="48"/>
      <c r="F99" s="141"/>
      <c r="G99" s="42"/>
      <c r="H99" s="42"/>
      <c r="I99" s="42"/>
      <c r="J99" s="42"/>
    </row>
    <row r="100" spans="1:10" x14ac:dyDescent="0.35">
      <c r="A100" s="148" t="s">
        <v>153</v>
      </c>
      <c r="B100" s="148"/>
      <c r="C100" s="148" t="s">
        <v>154</v>
      </c>
      <c r="D100" s="27"/>
      <c r="E100" s="27"/>
      <c r="F100" s="29"/>
    </row>
    <row r="101" spans="1:10" x14ac:dyDescent="0.35">
      <c r="A101" s="29"/>
      <c r="B101" s="49"/>
      <c r="C101" s="152" t="s">
        <v>419</v>
      </c>
      <c r="D101" s="152"/>
      <c r="E101" s="152"/>
      <c r="F101" s="127"/>
    </row>
    <row r="102" spans="1:10" x14ac:dyDescent="0.35">
      <c r="A102" s="29"/>
      <c r="B102" s="29"/>
      <c r="C102" s="50" t="s">
        <v>156</v>
      </c>
      <c r="D102" s="131"/>
      <c r="E102" s="51"/>
      <c r="F102" s="51"/>
      <c r="G102" s="17"/>
      <c r="H102" s="257"/>
      <c r="I102" s="257"/>
      <c r="J102" s="257"/>
    </row>
    <row r="103" spans="1:10" x14ac:dyDescent="0.35">
      <c r="A103" s="29"/>
      <c r="B103" s="29"/>
      <c r="C103" s="50" t="s">
        <v>155</v>
      </c>
      <c r="D103" s="129"/>
      <c r="E103" s="51"/>
      <c r="F103" s="51"/>
      <c r="G103" s="17"/>
      <c r="H103" s="52"/>
      <c r="I103" s="52"/>
      <c r="J103" s="52"/>
    </row>
    <row r="104" spans="1:10" x14ac:dyDescent="0.35">
      <c r="A104" s="29"/>
      <c r="B104" s="29"/>
      <c r="C104" s="50" t="s">
        <v>157</v>
      </c>
      <c r="D104" s="245"/>
      <c r="E104" s="245"/>
      <c r="F104" s="245"/>
      <c r="G104" s="17"/>
      <c r="H104" s="17"/>
      <c r="I104" s="17"/>
      <c r="J104" s="17"/>
    </row>
    <row r="105" spans="1:10" ht="30" customHeight="1" x14ac:dyDescent="0.35">
      <c r="A105" s="29"/>
      <c r="B105" s="29"/>
      <c r="C105" s="50" t="s">
        <v>144</v>
      </c>
      <c r="D105" s="255"/>
      <c r="E105" s="255"/>
      <c r="F105" s="255"/>
      <c r="G105" s="17"/>
      <c r="H105" s="17"/>
      <c r="I105" s="17"/>
      <c r="J105" s="17"/>
    </row>
    <row r="106" spans="1:10" x14ac:dyDescent="0.35">
      <c r="A106" s="29"/>
      <c r="B106" s="29"/>
      <c r="C106" s="50" t="s">
        <v>145</v>
      </c>
      <c r="D106" s="129"/>
      <c r="E106" s="125"/>
      <c r="F106" s="127"/>
      <c r="G106" s="17"/>
      <c r="H106" s="17"/>
      <c r="I106" s="17"/>
      <c r="J106" s="17"/>
    </row>
    <row r="107" spans="1:10" x14ac:dyDescent="0.35">
      <c r="A107" s="29"/>
      <c r="B107" s="29"/>
      <c r="C107" s="50" t="s">
        <v>146</v>
      </c>
      <c r="D107" s="210" t="s">
        <v>0</v>
      </c>
      <c r="E107" s="125"/>
      <c r="F107" s="127"/>
      <c r="G107" s="17"/>
      <c r="H107" s="17"/>
      <c r="I107" s="17"/>
      <c r="J107" s="17"/>
    </row>
    <row r="108" spans="1:10" x14ac:dyDescent="0.35">
      <c r="A108" s="29"/>
      <c r="B108" s="29"/>
      <c r="C108" s="50" t="s">
        <v>147</v>
      </c>
      <c r="D108" s="129"/>
      <c r="E108" s="125"/>
      <c r="F108" s="127"/>
      <c r="G108" s="17"/>
      <c r="H108" s="17"/>
      <c r="I108" s="17"/>
      <c r="J108" s="17"/>
    </row>
    <row r="109" spans="1:10" x14ac:dyDescent="0.35">
      <c r="A109" s="29"/>
      <c r="B109" s="29"/>
      <c r="C109" s="212" t="s">
        <v>482</v>
      </c>
      <c r="D109" s="206"/>
      <c r="E109" s="212" t="s">
        <v>481</v>
      </c>
      <c r="F109" s="229"/>
      <c r="G109" s="17"/>
      <c r="H109" s="257"/>
      <c r="I109" s="257"/>
      <c r="J109" s="257"/>
    </row>
    <row r="110" spans="1:10" x14ac:dyDescent="0.35">
      <c r="A110" s="29"/>
      <c r="B110" s="29"/>
      <c r="C110" s="53" t="s">
        <v>148</v>
      </c>
      <c r="D110" s="263"/>
      <c r="E110" s="263"/>
      <c r="F110" s="263"/>
      <c r="G110" s="17"/>
      <c r="H110" s="256"/>
      <c r="I110" s="256"/>
      <c r="J110" s="256"/>
    </row>
    <row r="111" spans="1:10" s="29" customFormat="1" x14ac:dyDescent="0.35">
      <c r="C111" s="145"/>
      <c r="D111" s="127"/>
      <c r="E111" s="126"/>
      <c r="F111" s="125"/>
      <c r="G111" s="17"/>
      <c r="H111" s="54"/>
      <c r="I111" s="54"/>
      <c r="J111" s="54"/>
    </row>
    <row r="112" spans="1:10" x14ac:dyDescent="0.35">
      <c r="A112" s="29"/>
      <c r="B112" s="55"/>
      <c r="C112" s="156" t="s">
        <v>420</v>
      </c>
      <c r="D112" s="125"/>
      <c r="E112" s="125"/>
      <c r="F112" s="126"/>
    </row>
    <row r="113" spans="3:10" s="17" customFormat="1" x14ac:dyDescent="0.35">
      <c r="C113" s="50" t="s">
        <v>156</v>
      </c>
      <c r="D113" s="131"/>
      <c r="E113" s="128"/>
      <c r="F113" s="128"/>
    </row>
    <row r="114" spans="3:10" s="17" customFormat="1" x14ac:dyDescent="0.35">
      <c r="C114" s="50" t="s">
        <v>155</v>
      </c>
      <c r="D114" s="129"/>
      <c r="E114" s="128"/>
      <c r="F114" s="128"/>
    </row>
    <row r="115" spans="3:10" s="17" customFormat="1" x14ac:dyDescent="0.35">
      <c r="C115" s="50" t="s">
        <v>157</v>
      </c>
      <c r="D115" s="245"/>
      <c r="E115" s="245"/>
      <c r="F115" s="245"/>
    </row>
    <row r="116" spans="3:10" s="17" customFormat="1" ht="30.75" customHeight="1" x14ac:dyDescent="0.35">
      <c r="C116" s="50" t="s">
        <v>144</v>
      </c>
      <c r="D116" s="255"/>
      <c r="E116" s="255"/>
      <c r="F116" s="255"/>
    </row>
    <row r="117" spans="3:10" s="17" customFormat="1" x14ac:dyDescent="0.35">
      <c r="C117" s="50" t="s">
        <v>145</v>
      </c>
      <c r="D117" s="129"/>
      <c r="E117" s="128"/>
      <c r="F117" s="128"/>
    </row>
    <row r="118" spans="3:10" s="17" customFormat="1" x14ac:dyDescent="0.35">
      <c r="C118" s="50" t="s">
        <v>146</v>
      </c>
      <c r="D118" s="210" t="s">
        <v>0</v>
      </c>
      <c r="E118" s="128"/>
      <c r="F118" s="128"/>
      <c r="H118" s="52"/>
      <c r="I118" s="52"/>
      <c r="J118" s="52"/>
    </row>
    <row r="119" spans="3:10" s="17" customFormat="1" x14ac:dyDescent="0.35">
      <c r="C119" s="50" t="s">
        <v>147</v>
      </c>
      <c r="D119" s="129"/>
      <c r="E119" s="128"/>
      <c r="F119" s="128"/>
    </row>
    <row r="120" spans="3:10" s="17" customFormat="1" x14ac:dyDescent="0.35">
      <c r="C120" s="212" t="s">
        <v>482</v>
      </c>
      <c r="D120" s="206"/>
      <c r="E120" s="212" t="s">
        <v>481</v>
      </c>
      <c r="F120" s="229"/>
    </row>
    <row r="121" spans="3:10" s="17" customFormat="1" x14ac:dyDescent="0.35">
      <c r="C121" s="53" t="s">
        <v>148</v>
      </c>
      <c r="D121" s="263"/>
      <c r="E121" s="263"/>
      <c r="F121" s="263"/>
    </row>
    <row r="122" spans="3:10" s="17" customFormat="1" x14ac:dyDescent="0.35">
      <c r="C122" s="53"/>
      <c r="D122" s="120"/>
      <c r="E122" s="145"/>
      <c r="F122" s="145"/>
    </row>
    <row r="123" spans="3:10" s="17" customFormat="1" x14ac:dyDescent="0.35">
      <c r="C123" s="53"/>
      <c r="D123" s="120"/>
      <c r="E123" s="145"/>
      <c r="F123" s="145"/>
    </row>
  </sheetData>
  <sheetProtection algorithmName="SHA-512" hashValue="okPNlUL1t9oCEz+twQ9X5Romk5MnLlAqQYu0bQirjQu9Mf8a0px5pl/wUciUKX2gUi7d5+WgTfkEyPKKaLEV8A==" saltValue="pLfQb5WnkjRSc6/QmbryMA==" spinCount="100000" sheet="1" selectLockedCells="1"/>
  <mergeCells count="75">
    <mergeCell ref="D110:F110"/>
    <mergeCell ref="D121:F121"/>
    <mergeCell ref="D104:F104"/>
    <mergeCell ref="D105:F105"/>
    <mergeCell ref="D93:F93"/>
    <mergeCell ref="D115:F115"/>
    <mergeCell ref="D116:F116"/>
    <mergeCell ref="D94:F95"/>
    <mergeCell ref="C17:F17"/>
    <mergeCell ref="E34:F34"/>
    <mergeCell ref="E35:F35"/>
    <mergeCell ref="D39:F40"/>
    <mergeCell ref="C53:C54"/>
    <mergeCell ref="D53:F54"/>
    <mergeCell ref="C37:F37"/>
    <mergeCell ref="C44:F44"/>
    <mergeCell ref="C51:F51"/>
    <mergeCell ref="C32:E32"/>
    <mergeCell ref="C25:D25"/>
    <mergeCell ref="C26:F26"/>
    <mergeCell ref="C27:F27"/>
    <mergeCell ref="C34:D34"/>
    <mergeCell ref="E82:F82"/>
    <mergeCell ref="D85:F85"/>
    <mergeCell ref="C86:C87"/>
    <mergeCell ref="C94:C95"/>
    <mergeCell ref="D55:F55"/>
    <mergeCell ref="B62:D62"/>
    <mergeCell ref="B65:F65"/>
    <mergeCell ref="C28:F28"/>
    <mergeCell ref="D74:F74"/>
    <mergeCell ref="H110:J110"/>
    <mergeCell ref="H102:J102"/>
    <mergeCell ref="C35:D35"/>
    <mergeCell ref="D41:F41"/>
    <mergeCell ref="D45:F45"/>
    <mergeCell ref="D48:F48"/>
    <mergeCell ref="D52:F52"/>
    <mergeCell ref="A61:E61"/>
    <mergeCell ref="H109:J109"/>
    <mergeCell ref="G37:J37"/>
    <mergeCell ref="C58:E58"/>
    <mergeCell ref="D38:F38"/>
    <mergeCell ref="C81:F81"/>
    <mergeCell ref="C84:F84"/>
    <mergeCell ref="A4:F4"/>
    <mergeCell ref="A8:F8"/>
    <mergeCell ref="A12:F12"/>
    <mergeCell ref="A10:C10"/>
    <mergeCell ref="C22:E22"/>
    <mergeCell ref="D15:F15"/>
    <mergeCell ref="C19:D19"/>
    <mergeCell ref="C20:F20"/>
    <mergeCell ref="C30:F30"/>
    <mergeCell ref="C59:F59"/>
    <mergeCell ref="C63:F63"/>
    <mergeCell ref="C66:F66"/>
    <mergeCell ref="C69:F69"/>
    <mergeCell ref="B68:D68"/>
    <mergeCell ref="C92:F92"/>
    <mergeCell ref="A2:F2"/>
    <mergeCell ref="B14:C14"/>
    <mergeCell ref="B24:C24"/>
    <mergeCell ref="C33:F33"/>
    <mergeCell ref="A6:F6"/>
    <mergeCell ref="C82:D82"/>
    <mergeCell ref="A71:C71"/>
    <mergeCell ref="C39:C40"/>
    <mergeCell ref="C46:C47"/>
    <mergeCell ref="D46:F47"/>
    <mergeCell ref="D75:F75"/>
    <mergeCell ref="D79:F79"/>
    <mergeCell ref="C72:D72"/>
    <mergeCell ref="D86:F87"/>
    <mergeCell ref="D73:F73"/>
  </mergeCells>
  <conditionalFormatting sqref="D10">
    <cfRule type="cellIs" dxfId="120" priority="63" operator="notEqual">
      <formula>"&lt;select one&gt;"</formula>
    </cfRule>
  </conditionalFormatting>
  <conditionalFormatting sqref="D15:F15">
    <cfRule type="cellIs" dxfId="119" priority="62" operator="notEqual">
      <formula>""</formula>
    </cfRule>
  </conditionalFormatting>
  <conditionalFormatting sqref="C26:F26">
    <cfRule type="cellIs" dxfId="118" priority="61" operator="notEqual">
      <formula>""</formula>
    </cfRule>
  </conditionalFormatting>
  <conditionalFormatting sqref="C27:F27">
    <cfRule type="cellIs" dxfId="117" priority="58" operator="notEqual">
      <formula>""</formula>
    </cfRule>
  </conditionalFormatting>
  <conditionalFormatting sqref="C28:F28">
    <cfRule type="cellIs" dxfId="116" priority="57" operator="notEqual">
      <formula>""</formula>
    </cfRule>
  </conditionalFormatting>
  <conditionalFormatting sqref="E34:F34">
    <cfRule type="cellIs" dxfId="115" priority="56" operator="notEqual">
      <formula>""</formula>
    </cfRule>
  </conditionalFormatting>
  <conditionalFormatting sqref="E35:F35">
    <cfRule type="cellIs" dxfId="114" priority="55" operator="notEqual">
      <formula>""</formula>
    </cfRule>
  </conditionalFormatting>
  <conditionalFormatting sqref="D38:F38">
    <cfRule type="cellIs" dxfId="113" priority="54" operator="notEqual">
      <formula>""</formula>
    </cfRule>
  </conditionalFormatting>
  <conditionalFormatting sqref="D39:F40">
    <cfRule type="cellIs" dxfId="112" priority="53" operator="notEqual">
      <formula>""</formula>
    </cfRule>
  </conditionalFormatting>
  <conditionalFormatting sqref="D41:F41">
    <cfRule type="cellIs" dxfId="111" priority="52" operator="notEqual">
      <formula>""</formula>
    </cfRule>
  </conditionalFormatting>
  <conditionalFormatting sqref="D45:F45">
    <cfRule type="cellIs" dxfId="110" priority="51" operator="notEqual">
      <formula>""</formula>
    </cfRule>
  </conditionalFormatting>
  <conditionalFormatting sqref="D48:F48">
    <cfRule type="cellIs" dxfId="109" priority="50" operator="notEqual">
      <formula>""</formula>
    </cfRule>
  </conditionalFormatting>
  <conditionalFormatting sqref="D52:F52">
    <cfRule type="cellIs" dxfId="108" priority="49" operator="notEqual">
      <formula>""</formula>
    </cfRule>
  </conditionalFormatting>
  <conditionalFormatting sqref="D55:F55">
    <cfRule type="cellIs" dxfId="107" priority="48" operator="notEqual">
      <formula>""</formula>
    </cfRule>
  </conditionalFormatting>
  <conditionalFormatting sqref="D46:F47">
    <cfRule type="cellIs" dxfId="106" priority="47" operator="notEqual">
      <formula>""</formula>
    </cfRule>
  </conditionalFormatting>
  <conditionalFormatting sqref="D53:F54">
    <cfRule type="cellIs" dxfId="105" priority="46" operator="notEqual">
      <formula>""</formula>
    </cfRule>
  </conditionalFormatting>
  <conditionalFormatting sqref="D42">
    <cfRule type="cellIs" dxfId="104" priority="45" operator="notEqual">
      <formula>""</formula>
    </cfRule>
  </conditionalFormatting>
  <conditionalFormatting sqref="D43">
    <cfRule type="cellIs" dxfId="103" priority="44" operator="notEqual">
      <formula>""</formula>
    </cfRule>
  </conditionalFormatting>
  <conditionalFormatting sqref="D49">
    <cfRule type="cellIs" dxfId="102" priority="43" operator="notEqual">
      <formula>""</formula>
    </cfRule>
  </conditionalFormatting>
  <conditionalFormatting sqref="D50">
    <cfRule type="cellIs" dxfId="101" priority="42" operator="notEqual">
      <formula>""</formula>
    </cfRule>
  </conditionalFormatting>
  <conditionalFormatting sqref="D56">
    <cfRule type="cellIs" dxfId="100" priority="41" operator="notEqual">
      <formula>""</formula>
    </cfRule>
  </conditionalFormatting>
  <conditionalFormatting sqref="D57">
    <cfRule type="cellIs" dxfId="99" priority="40" operator="notEqual">
      <formula>""</formula>
    </cfRule>
  </conditionalFormatting>
  <conditionalFormatting sqref="D73:F75 D77:D78 D79:F79 D78 F78">
    <cfRule type="cellIs" dxfId="98" priority="39" operator="notEqual">
      <formula>""</formula>
    </cfRule>
  </conditionalFormatting>
  <conditionalFormatting sqref="D85:F85">
    <cfRule type="cellIs" dxfId="97" priority="38" operator="notEqual">
      <formula>""</formula>
    </cfRule>
  </conditionalFormatting>
  <conditionalFormatting sqref="D88">
    <cfRule type="cellIs" dxfId="96" priority="37" operator="notEqual">
      <formula>"&lt;select one&gt;"</formula>
    </cfRule>
  </conditionalFormatting>
  <conditionalFormatting sqref="D93:F93">
    <cfRule type="cellIs" dxfId="95" priority="36" operator="notEqual">
      <formula>""</formula>
    </cfRule>
  </conditionalFormatting>
  <conditionalFormatting sqref="E96:F96">
    <cfRule type="cellIs" dxfId="94" priority="35" operator="notEqual">
      <formula>""</formula>
    </cfRule>
  </conditionalFormatting>
  <conditionalFormatting sqref="D104:F104">
    <cfRule type="cellIs" dxfId="93" priority="34" operator="notEqual">
      <formula>""</formula>
    </cfRule>
  </conditionalFormatting>
  <conditionalFormatting sqref="D115:F115">
    <cfRule type="cellIs" dxfId="92" priority="33" operator="notEqual">
      <formula>""</formula>
    </cfRule>
  </conditionalFormatting>
  <conditionalFormatting sqref="D86:F87">
    <cfRule type="cellIs" dxfId="91" priority="32" operator="notEqual">
      <formula>""</formula>
    </cfRule>
  </conditionalFormatting>
  <conditionalFormatting sqref="D94:F95">
    <cfRule type="cellIs" dxfId="90" priority="31" operator="notEqual">
      <formula>""</formula>
    </cfRule>
  </conditionalFormatting>
  <conditionalFormatting sqref="D89">
    <cfRule type="cellIs" dxfId="89" priority="30" operator="notEqual">
      <formula>""</formula>
    </cfRule>
  </conditionalFormatting>
  <conditionalFormatting sqref="D90">
    <cfRule type="cellIs" dxfId="88" priority="29" operator="notEqual">
      <formula>""</formula>
    </cfRule>
  </conditionalFormatting>
  <conditionalFormatting sqref="D97">
    <cfRule type="cellIs" dxfId="87" priority="28" operator="notEqual">
      <formula>""</formula>
    </cfRule>
  </conditionalFormatting>
  <conditionalFormatting sqref="D98">
    <cfRule type="cellIs" dxfId="86" priority="27" operator="notEqual">
      <formula>""</formula>
    </cfRule>
  </conditionalFormatting>
  <conditionalFormatting sqref="D102">
    <cfRule type="cellIs" dxfId="85" priority="26" operator="notEqual">
      <formula>""</formula>
    </cfRule>
  </conditionalFormatting>
  <conditionalFormatting sqref="D103">
    <cfRule type="cellIs" dxfId="84" priority="25" operator="notEqual">
      <formula>""</formula>
    </cfRule>
  </conditionalFormatting>
  <conditionalFormatting sqref="D106">
    <cfRule type="cellIs" dxfId="83" priority="24" operator="notEqual">
      <formula>""</formula>
    </cfRule>
  </conditionalFormatting>
  <conditionalFormatting sqref="D108">
    <cfRule type="cellIs" dxfId="82" priority="22" operator="notEqual">
      <formula>""</formula>
    </cfRule>
  </conditionalFormatting>
  <conditionalFormatting sqref="D110">
    <cfRule type="cellIs" dxfId="81" priority="20" operator="notEqual">
      <formula>""</formula>
    </cfRule>
  </conditionalFormatting>
  <conditionalFormatting sqref="D113">
    <cfRule type="cellIs" dxfId="80" priority="19" operator="notEqual">
      <formula>""</formula>
    </cfRule>
  </conditionalFormatting>
  <conditionalFormatting sqref="D114">
    <cfRule type="cellIs" dxfId="79" priority="18" operator="notEqual">
      <formula>""</formula>
    </cfRule>
  </conditionalFormatting>
  <conditionalFormatting sqref="D117">
    <cfRule type="cellIs" dxfId="78" priority="17" operator="notEqual">
      <formula>""</formula>
    </cfRule>
  </conditionalFormatting>
  <conditionalFormatting sqref="D119">
    <cfRule type="cellIs" dxfId="77" priority="15" operator="notEqual">
      <formula>""</formula>
    </cfRule>
  </conditionalFormatting>
  <conditionalFormatting sqref="D121:D123">
    <cfRule type="cellIs" dxfId="76" priority="13" operator="notEqual">
      <formula>""</formula>
    </cfRule>
  </conditionalFormatting>
  <conditionalFormatting sqref="D105:F105">
    <cfRule type="cellIs" dxfId="75" priority="12" operator="notEqual">
      <formula>""</formula>
    </cfRule>
  </conditionalFormatting>
  <conditionalFormatting sqref="D116:F116">
    <cfRule type="cellIs" dxfId="74" priority="11" operator="notEqual">
      <formula>""</formula>
    </cfRule>
  </conditionalFormatting>
  <conditionalFormatting sqref="E82:F82">
    <cfRule type="cellIs" dxfId="73" priority="10" operator="notEqual">
      <formula>""</formula>
    </cfRule>
  </conditionalFormatting>
  <conditionalFormatting sqref="C21">
    <cfRule type="cellIs" dxfId="72" priority="9" operator="notEqual">
      <formula>"&lt;select one&gt;"</formula>
    </cfRule>
  </conditionalFormatting>
  <conditionalFormatting sqref="C70">
    <cfRule type="cellIs" dxfId="71" priority="8" operator="notEqual">
      <formula>"&lt;select one&gt;"</formula>
    </cfRule>
  </conditionalFormatting>
  <conditionalFormatting sqref="D109 F109">
    <cfRule type="cellIs" dxfId="70" priority="6" operator="notEqual">
      <formula>""</formula>
    </cfRule>
  </conditionalFormatting>
  <conditionalFormatting sqref="D120 F120">
    <cfRule type="cellIs" dxfId="69" priority="5" operator="notEqual">
      <formula>""</formula>
    </cfRule>
  </conditionalFormatting>
  <conditionalFormatting sqref="D118">
    <cfRule type="cellIs" dxfId="68" priority="2" operator="notEqual">
      <formula>"&lt;select one&gt;"</formula>
    </cfRule>
  </conditionalFormatting>
  <conditionalFormatting sqref="D96">
    <cfRule type="cellIs" dxfId="67" priority="4" operator="notEqual">
      <formula>"&lt;select one&gt;"</formula>
    </cfRule>
  </conditionalFormatting>
  <conditionalFormatting sqref="D107">
    <cfRule type="cellIs" dxfId="66" priority="3" operator="notEqual">
      <formula>"&lt;select one&gt;"</formula>
    </cfRule>
  </conditionalFormatting>
  <conditionalFormatting sqref="D76">
    <cfRule type="cellIs" dxfId="65" priority="1" operator="notEqual">
      <formula>"&lt;select one&gt;"</formula>
    </cfRule>
  </conditionalFormatting>
  <dataValidations count="1">
    <dataValidation type="list" allowBlank="1" showInputMessage="1" showErrorMessage="1" sqref="C21" xr:uid="{EE622EE2-086B-4DC4-9639-FD4DAABD8AFF}">
      <formula1>"&lt;select one&gt;, Yes, No"</formula1>
    </dataValidation>
  </dataValidations>
  <pageMargins left="0.7" right="0.7" top="0.75" bottom="0.75" header="0.3" footer="0.3"/>
  <pageSetup scale="63" fitToHeight="0" orientation="portrait" verticalDpi="0" r:id="rId1"/>
  <headerFooter>
    <oddHeader>&amp;C&amp;"-,Bold"&amp;16&amp;K000000Exhibit A to RFA 2022-301 Housing Credit Financing for Affordable Housing Developments Located in Duval County</oddHeader>
    <oddFooter>&amp;L&amp;9RFA 2022-301</oddFooter>
  </headerFooter>
  <ignoredErrors>
    <ignoredError sqref="B17 B15 B19 B25 B30 B32 B72 B81"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Data1!$B$17</xm:f>
          </x14:formula1>
          <xm:sqref>D10</xm:sqref>
        </x14:dataValidation>
        <x14:dataValidation type="list" allowBlank="1" showInputMessage="1" showErrorMessage="1" xr:uid="{C0F4A846-BEFA-4064-B4CB-7D46DB2FCF58}">
          <x14:formula1>
            <xm:f>Data1!$A$143:$A$145</xm:f>
          </x14:formula1>
          <xm:sqref>C70</xm:sqref>
        </x14:dataValidation>
        <x14:dataValidation type="list" allowBlank="1" showInputMessage="1" showErrorMessage="1" xr:uid="{1E7D68E6-23C2-4D5B-A015-EB7C1BD60A48}">
          <x14:formula1>
            <xm:f>Data1!$A$156:$A$206</xm:f>
          </x14:formula1>
          <xm:sqref>D76 D107 D118</xm:sqref>
        </x14:dataValidation>
        <x14:dataValidation type="list" allowBlank="1" showInputMessage="1" showErrorMessage="1" xr:uid="{68019A2E-27E3-4C39-98E7-7A1709A55586}">
          <x14:formula1>
            <xm:f>Data1!$A$209:$A$210</xm:f>
          </x14:formula1>
          <xm:sqref>D88 D96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N55"/>
  <sheetViews>
    <sheetView showGridLines="0" zoomScale="85" zoomScaleNormal="85" workbookViewId="0">
      <selection activeCell="E3" sqref="E3:G3"/>
    </sheetView>
  </sheetViews>
  <sheetFormatPr defaultColWidth="9.1796875" defaultRowHeight="14.5" x14ac:dyDescent="0.35"/>
  <cols>
    <col min="1" max="1" width="3" style="26" customWidth="1"/>
    <col min="2" max="2" width="4.453125" style="26" customWidth="1"/>
    <col min="3" max="3" width="30" style="26" customWidth="1"/>
    <col min="4" max="4" width="19.7265625" style="26" customWidth="1"/>
    <col min="5" max="5" width="16.1796875" style="26" customWidth="1"/>
    <col min="6" max="6" width="18.81640625" style="26" customWidth="1"/>
    <col min="7" max="7" width="27" style="26" customWidth="1"/>
    <col min="8" max="8" width="12.26953125" style="26" customWidth="1"/>
    <col min="9" max="16384" width="9.1796875" style="26"/>
  </cols>
  <sheetData>
    <row r="1" spans="1:10" ht="35.65" customHeight="1" thickBot="1" x14ac:dyDescent="0.4">
      <c r="A1" s="248" t="s">
        <v>158</v>
      </c>
      <c r="B1" s="249"/>
      <c r="C1" s="249"/>
      <c r="D1" s="249"/>
      <c r="E1" s="249"/>
      <c r="F1" s="249"/>
      <c r="G1" s="249"/>
      <c r="H1" s="250"/>
    </row>
    <row r="2" spans="1:10" x14ac:dyDescent="0.35">
      <c r="A2" s="29"/>
      <c r="B2" s="29"/>
      <c r="C2" s="29"/>
      <c r="D2" s="29"/>
      <c r="E2" s="29"/>
      <c r="F2" s="29"/>
      <c r="G2" s="29"/>
      <c r="H2" s="29"/>
    </row>
    <row r="3" spans="1:10" s="56" customFormat="1" x14ac:dyDescent="0.35">
      <c r="A3" s="148" t="s">
        <v>116</v>
      </c>
      <c r="B3" s="273" t="s">
        <v>159</v>
      </c>
      <c r="C3" s="273"/>
      <c r="D3" s="273"/>
      <c r="E3" s="247"/>
      <c r="F3" s="247"/>
      <c r="G3" s="247"/>
      <c r="H3" s="152"/>
    </row>
    <row r="4" spans="1:10" s="59" customFormat="1" ht="8.25" customHeight="1" x14ac:dyDescent="0.35">
      <c r="A4" s="57"/>
      <c r="B4" s="57"/>
      <c r="C4" s="57"/>
      <c r="D4" s="57"/>
      <c r="E4" s="58"/>
      <c r="F4" s="58"/>
      <c r="G4" s="57"/>
      <c r="H4" s="57"/>
    </row>
    <row r="5" spans="1:10" s="56" customFormat="1" x14ac:dyDescent="0.35">
      <c r="A5" s="148" t="s">
        <v>126</v>
      </c>
      <c r="B5" s="148" t="s">
        <v>160</v>
      </c>
      <c r="C5" s="148"/>
      <c r="D5" s="148"/>
      <c r="E5" s="152"/>
      <c r="F5" s="152"/>
      <c r="G5" s="152"/>
      <c r="H5" s="152"/>
    </row>
    <row r="6" spans="1:10" s="56" customFormat="1" x14ac:dyDescent="0.35">
      <c r="A6" s="152"/>
      <c r="B6" s="49" t="s">
        <v>118</v>
      </c>
      <c r="C6" s="152" t="s">
        <v>161</v>
      </c>
      <c r="D6" s="152"/>
      <c r="E6" s="275" t="s">
        <v>12</v>
      </c>
      <c r="F6" s="275"/>
      <c r="G6" s="152"/>
      <c r="H6" s="152"/>
      <c r="I6" s="130"/>
    </row>
    <row r="7" spans="1:10" s="56" customFormat="1" hidden="1" x14ac:dyDescent="0.35">
      <c r="A7" s="152"/>
      <c r="B7" s="49" t="s">
        <v>120</v>
      </c>
      <c r="C7" s="239" t="s">
        <v>162</v>
      </c>
      <c r="D7" s="239"/>
      <c r="E7" s="239"/>
      <c r="F7" s="239"/>
      <c r="G7" s="152"/>
      <c r="H7" s="152"/>
    </row>
    <row r="8" spans="1:10" s="56" customFormat="1" hidden="1" x14ac:dyDescent="0.35">
      <c r="A8" s="152"/>
      <c r="B8" s="49" t="s">
        <v>122</v>
      </c>
      <c r="C8" s="152" t="s">
        <v>464</v>
      </c>
      <c r="D8" s="152"/>
      <c r="E8" s="152"/>
      <c r="F8" s="152"/>
      <c r="G8" s="152"/>
      <c r="H8" s="152"/>
    </row>
    <row r="9" spans="1:10" s="56" customFormat="1" hidden="1" x14ac:dyDescent="0.35">
      <c r="A9" s="152"/>
      <c r="B9" s="152"/>
      <c r="C9" s="152" t="s">
        <v>163</v>
      </c>
      <c r="D9" s="152"/>
      <c r="E9" s="152"/>
      <c r="F9" s="152"/>
      <c r="G9" s="152"/>
      <c r="H9" s="152"/>
    </row>
    <row r="10" spans="1:10" s="56" customFormat="1" ht="35.25" hidden="1" customHeight="1" x14ac:dyDescent="0.35">
      <c r="A10" s="152"/>
      <c r="B10" s="152"/>
      <c r="C10" s="274" t="s">
        <v>465</v>
      </c>
      <c r="D10" s="274"/>
      <c r="E10" s="274"/>
      <c r="F10" s="274"/>
      <c r="G10" s="274"/>
      <c r="H10" s="152"/>
    </row>
    <row r="11" spans="1:10" s="56" customFormat="1" ht="23.25" hidden="1" customHeight="1" x14ac:dyDescent="0.35">
      <c r="A11" s="152"/>
      <c r="B11" s="152"/>
      <c r="C11" s="152" t="s">
        <v>164</v>
      </c>
      <c r="D11" s="152"/>
      <c r="E11" s="152"/>
      <c r="F11" s="140"/>
      <c r="G11" s="152"/>
      <c r="H11" s="152"/>
    </row>
    <row r="12" spans="1:10" s="56" customFormat="1" ht="36" hidden="1" customHeight="1" x14ac:dyDescent="0.35">
      <c r="A12" s="152"/>
      <c r="B12" s="152"/>
      <c r="C12" s="274" t="s">
        <v>477</v>
      </c>
      <c r="D12" s="274"/>
      <c r="E12" s="274"/>
      <c r="F12" s="274"/>
      <c r="G12" s="274"/>
      <c r="H12" s="20"/>
    </row>
    <row r="13" spans="1:10" s="56" customFormat="1" ht="23.25" hidden="1" customHeight="1" x14ac:dyDescent="0.35">
      <c r="A13" s="152"/>
      <c r="B13" s="152"/>
      <c r="C13" s="186" t="s">
        <v>466</v>
      </c>
      <c r="D13" s="196"/>
      <c r="E13" s="152"/>
      <c r="F13" s="140"/>
      <c r="G13" s="152"/>
      <c r="H13" s="152"/>
      <c r="J13" s="130"/>
    </row>
    <row r="14" spans="1:10" s="56" customFormat="1" hidden="1" x14ac:dyDescent="0.35">
      <c r="A14" s="152"/>
      <c r="B14" s="152"/>
      <c r="C14" s="197"/>
      <c r="D14" s="197"/>
      <c r="E14" s="197"/>
      <c r="F14" s="195"/>
      <c r="G14" s="152"/>
      <c r="H14" s="152"/>
      <c r="J14" s="130"/>
    </row>
    <row r="15" spans="1:10" s="56" customFormat="1" hidden="1" x14ac:dyDescent="0.35">
      <c r="A15" s="152"/>
      <c r="B15" s="152"/>
      <c r="C15" s="186" t="s">
        <v>474</v>
      </c>
      <c r="D15" s="199"/>
      <c r="E15"/>
      <c r="F15" s="195"/>
      <c r="G15" s="152"/>
      <c r="H15" s="152"/>
      <c r="J15" s="130"/>
    </row>
    <row r="16" spans="1:10" s="56" customFormat="1" hidden="1" x14ac:dyDescent="0.35">
      <c r="A16" s="152"/>
      <c r="B16" s="152"/>
      <c r="C16" s="186" t="s">
        <v>475</v>
      </c>
      <c r="D16" s="200"/>
      <c r="E16"/>
      <c r="F16" s="194"/>
      <c r="G16" s="152"/>
      <c r="H16" s="152"/>
    </row>
    <row r="17" spans="1:9" s="56" customFormat="1" hidden="1" x14ac:dyDescent="0.35">
      <c r="A17" s="152"/>
      <c r="B17" s="152"/>
      <c r="C17" s="186" t="s">
        <v>476</v>
      </c>
      <c r="D17" s="199"/>
      <c r="E17" s="194"/>
      <c r="F17" s="152"/>
      <c r="G17" s="152"/>
      <c r="I17" s="130"/>
    </row>
    <row r="18" spans="1:9" s="56" customFormat="1" hidden="1" x14ac:dyDescent="0.35">
      <c r="A18" s="152"/>
      <c r="B18" s="152"/>
      <c r="C18" s="198"/>
      <c r="D18" s="198"/>
      <c r="E18" s="198"/>
      <c r="F18" s="198"/>
      <c r="G18" s="152"/>
      <c r="H18" s="152"/>
    </row>
    <row r="19" spans="1:9" s="63" customFormat="1" hidden="1" x14ac:dyDescent="0.35">
      <c r="A19" s="62"/>
      <c r="B19" s="60" t="s">
        <v>165</v>
      </c>
      <c r="C19" s="61" t="s">
        <v>166</v>
      </c>
      <c r="D19" s="61"/>
      <c r="E19" s="62"/>
      <c r="F19" s="140"/>
      <c r="G19" s="62"/>
      <c r="H19" s="62"/>
    </row>
    <row r="20" spans="1:9" s="63" customFormat="1" ht="43.5" hidden="1" customHeight="1" x14ac:dyDescent="0.35">
      <c r="A20" s="62"/>
      <c r="B20" s="62"/>
      <c r="C20" s="240" t="s">
        <v>167</v>
      </c>
      <c r="D20" s="240"/>
      <c r="E20" s="240"/>
      <c r="F20" s="240"/>
      <c r="G20" s="240"/>
      <c r="H20" s="62"/>
    </row>
    <row r="21" spans="1:9" s="63" customFormat="1" hidden="1" x14ac:dyDescent="0.35">
      <c r="A21" s="62"/>
      <c r="B21" s="62"/>
      <c r="C21" s="136" t="s">
        <v>0</v>
      </c>
      <c r="D21" s="61"/>
      <c r="E21" s="62"/>
      <c r="F21" s="133"/>
      <c r="G21" s="62"/>
      <c r="H21" s="62"/>
    </row>
    <row r="22" spans="1:9" s="64" customFormat="1" ht="8.25" hidden="1" customHeight="1" x14ac:dyDescent="0.35">
      <c r="A22" s="61"/>
      <c r="B22" s="61"/>
      <c r="C22" s="107"/>
      <c r="D22" s="61"/>
      <c r="E22" s="61"/>
      <c r="F22" s="133"/>
      <c r="G22" s="61"/>
      <c r="H22" s="61"/>
    </row>
    <row r="23" spans="1:9" s="63" customFormat="1" ht="46" hidden="1" customHeight="1" x14ac:dyDescent="0.35">
      <c r="A23" s="62"/>
      <c r="B23" s="62"/>
      <c r="C23" s="236" t="s">
        <v>168</v>
      </c>
      <c r="D23" s="236"/>
      <c r="E23" s="236"/>
      <c r="F23" s="236"/>
      <c r="G23" s="236"/>
      <c r="H23" s="62"/>
    </row>
    <row r="24" spans="1:9" s="63" customFormat="1" ht="7.5" customHeight="1" x14ac:dyDescent="0.35">
      <c r="A24" s="62"/>
      <c r="B24" s="62"/>
      <c r="C24" s="133"/>
      <c r="D24" s="133"/>
      <c r="E24" s="133"/>
      <c r="F24" s="133"/>
      <c r="G24" s="62"/>
      <c r="H24" s="62"/>
    </row>
    <row r="25" spans="1:9" s="56" customFormat="1" x14ac:dyDescent="0.35">
      <c r="A25" s="148" t="s">
        <v>169</v>
      </c>
      <c r="B25" s="273" t="s">
        <v>170</v>
      </c>
      <c r="C25" s="273"/>
      <c r="D25" s="273"/>
      <c r="E25" s="273"/>
      <c r="F25" s="152"/>
      <c r="G25" s="152"/>
      <c r="H25" s="152"/>
    </row>
    <row r="26" spans="1:9" s="56" customFormat="1" x14ac:dyDescent="0.35">
      <c r="A26" s="152"/>
      <c r="B26" s="152"/>
      <c r="C26" s="136" t="s">
        <v>0</v>
      </c>
      <c r="D26" s="152"/>
      <c r="E26" s="152"/>
      <c r="F26" s="152"/>
      <c r="G26" s="152"/>
      <c r="H26" s="152"/>
    </row>
    <row r="27" spans="1:9" s="56" customFormat="1" ht="7.5" customHeight="1" x14ac:dyDescent="0.35">
      <c r="A27" s="152"/>
      <c r="B27" s="152"/>
      <c r="C27" s="65"/>
      <c r="D27" s="152"/>
      <c r="E27" s="152"/>
      <c r="F27" s="152"/>
      <c r="G27" s="152"/>
      <c r="H27" s="152"/>
    </row>
    <row r="28" spans="1:9" s="66" customFormat="1" x14ac:dyDescent="0.35">
      <c r="A28" s="148" t="s">
        <v>171</v>
      </c>
      <c r="B28" s="148" t="s">
        <v>172</v>
      </c>
      <c r="C28" s="148"/>
      <c r="D28" s="148"/>
      <c r="E28" s="148"/>
      <c r="F28" s="147"/>
      <c r="G28" s="148"/>
      <c r="H28" s="148"/>
    </row>
    <row r="29" spans="1:9" s="56" customFormat="1" ht="30" customHeight="1" x14ac:dyDescent="0.35">
      <c r="A29" s="152"/>
      <c r="B29" s="252" t="s">
        <v>173</v>
      </c>
      <c r="C29" s="252"/>
      <c r="D29" s="252"/>
      <c r="E29" s="252"/>
      <c r="F29" s="252"/>
      <c r="G29" s="252"/>
      <c r="H29" s="152"/>
    </row>
    <row r="30" spans="1:9" s="56" customFormat="1" ht="9" customHeight="1" x14ac:dyDescent="0.35">
      <c r="A30" s="152"/>
      <c r="B30" s="140"/>
      <c r="C30" s="140"/>
      <c r="D30" s="140"/>
      <c r="E30" s="140"/>
      <c r="F30" s="140"/>
      <c r="G30" s="140"/>
      <c r="H30" s="152"/>
    </row>
    <row r="31" spans="1:9" s="56" customFormat="1" x14ac:dyDescent="0.35">
      <c r="A31" s="152"/>
      <c r="B31" s="67"/>
      <c r="C31" s="136" t="s">
        <v>0</v>
      </c>
      <c r="D31" s="152"/>
      <c r="E31" s="152"/>
      <c r="F31" s="152"/>
      <c r="G31" s="152"/>
      <c r="H31" s="152"/>
    </row>
    <row r="32" spans="1:9" s="56" customFormat="1" ht="6.75" customHeight="1" x14ac:dyDescent="0.35">
      <c r="A32" s="152"/>
      <c r="B32" s="152"/>
      <c r="C32" s="152"/>
      <c r="D32" s="152"/>
      <c r="E32" s="152"/>
      <c r="F32" s="140"/>
      <c r="G32" s="152"/>
      <c r="H32" s="152"/>
    </row>
    <row r="33" spans="1:14" s="56" customFormat="1" ht="15" customHeight="1" x14ac:dyDescent="0.35">
      <c r="A33" s="148" t="s">
        <v>153</v>
      </c>
      <c r="B33" s="238" t="s">
        <v>467</v>
      </c>
      <c r="C33" s="238"/>
      <c r="D33" s="238"/>
      <c r="E33" s="238"/>
      <c r="F33" s="238"/>
      <c r="G33" s="140"/>
      <c r="H33" s="152"/>
    </row>
    <row r="34" spans="1:14" s="56" customFormat="1" ht="6.75" customHeight="1" x14ac:dyDescent="0.35">
      <c r="A34" s="148"/>
      <c r="B34" s="147"/>
      <c r="C34" s="147"/>
      <c r="D34" s="147"/>
      <c r="E34" s="147"/>
      <c r="F34" s="147"/>
      <c r="G34" s="140"/>
      <c r="H34" s="152"/>
    </row>
    <row r="35" spans="1:14" s="56" customFormat="1" ht="49.5" customHeight="1" x14ac:dyDescent="0.35">
      <c r="A35" s="152"/>
      <c r="B35" s="252" t="s">
        <v>364</v>
      </c>
      <c r="C35" s="252"/>
      <c r="D35" s="252"/>
      <c r="E35" s="252"/>
      <c r="F35" s="252"/>
      <c r="G35" s="252"/>
      <c r="H35" s="152"/>
    </row>
    <row r="36" spans="1:14" x14ac:dyDescent="0.35">
      <c r="A36" s="29"/>
      <c r="B36" s="156" t="s">
        <v>468</v>
      </c>
      <c r="C36" s="68"/>
      <c r="D36" s="29"/>
      <c r="E36" s="29"/>
      <c r="F36" s="138"/>
      <c r="G36" s="29"/>
      <c r="H36" s="29"/>
    </row>
    <row r="37" spans="1:14" ht="18" customHeight="1" x14ac:dyDescent="0.35">
      <c r="A37" s="29"/>
      <c r="B37" s="69"/>
      <c r="C37" s="69"/>
      <c r="D37" s="138"/>
      <c r="E37" s="138"/>
      <c r="F37" s="138"/>
      <c r="G37" s="138"/>
      <c r="H37" s="29"/>
    </row>
    <row r="38" spans="1:14" ht="18" customHeight="1" x14ac:dyDescent="0.35">
      <c r="A38" s="29"/>
      <c r="B38" s="265" t="s">
        <v>338</v>
      </c>
      <c r="C38" s="265"/>
      <c r="D38" s="265"/>
      <c r="E38" s="265"/>
      <c r="F38" s="267" t="s">
        <v>339</v>
      </c>
      <c r="G38" s="29"/>
      <c r="H38" s="29"/>
    </row>
    <row r="39" spans="1:14" ht="18" customHeight="1" x14ac:dyDescent="0.35">
      <c r="A39" s="29"/>
      <c r="B39" s="265"/>
      <c r="C39" s="265"/>
      <c r="D39" s="265"/>
      <c r="E39" s="265"/>
      <c r="F39" s="267"/>
      <c r="G39" s="29"/>
      <c r="H39" s="29"/>
    </row>
    <row r="40" spans="1:14" ht="21" customHeight="1" x14ac:dyDescent="0.35">
      <c r="A40" s="29"/>
      <c r="B40" s="266" t="s">
        <v>340</v>
      </c>
      <c r="C40" s="173" t="s">
        <v>286</v>
      </c>
      <c r="D40" s="268" t="s">
        <v>344</v>
      </c>
      <c r="E40" s="269"/>
      <c r="F40" s="174"/>
      <c r="G40" s="29"/>
      <c r="H40" s="29"/>
    </row>
    <row r="41" spans="1:14" ht="21" customHeight="1" x14ac:dyDescent="0.35">
      <c r="A41" s="29"/>
      <c r="B41" s="266"/>
      <c r="C41" s="173" t="s">
        <v>286</v>
      </c>
      <c r="D41" s="268" t="s">
        <v>345</v>
      </c>
      <c r="E41" s="269"/>
      <c r="F41" s="174"/>
      <c r="G41" s="29"/>
      <c r="H41" s="29"/>
      <c r="K41" s="70"/>
      <c r="L41" s="34"/>
      <c r="M41" s="34"/>
      <c r="N41" s="34"/>
    </row>
    <row r="42" spans="1:14" ht="21" customHeight="1" x14ac:dyDescent="0.35">
      <c r="A42" s="29"/>
      <c r="B42" s="266"/>
      <c r="C42" s="173" t="s">
        <v>288</v>
      </c>
      <c r="D42" s="268" t="s">
        <v>344</v>
      </c>
      <c r="E42" s="269"/>
      <c r="F42" s="174"/>
      <c r="G42" s="29"/>
      <c r="H42" s="29"/>
      <c r="K42" s="70"/>
      <c r="L42" s="70"/>
      <c r="M42" s="70"/>
      <c r="N42" s="34"/>
    </row>
    <row r="43" spans="1:14" ht="21" customHeight="1" x14ac:dyDescent="0.35">
      <c r="A43" s="29"/>
      <c r="B43" s="266"/>
      <c r="C43" s="173" t="s">
        <v>288</v>
      </c>
      <c r="D43" s="268" t="s">
        <v>345</v>
      </c>
      <c r="E43" s="269"/>
      <c r="F43" s="174"/>
      <c r="G43" s="29"/>
      <c r="H43" s="29"/>
      <c r="K43" s="70"/>
      <c r="L43" s="70"/>
      <c r="M43" s="70"/>
      <c r="N43" s="34"/>
    </row>
    <row r="44" spans="1:14" ht="21" customHeight="1" x14ac:dyDescent="0.35">
      <c r="A44" s="29"/>
      <c r="B44" s="266"/>
      <c r="C44" s="173" t="s">
        <v>289</v>
      </c>
      <c r="D44" s="268" t="s">
        <v>344</v>
      </c>
      <c r="E44" s="269"/>
      <c r="F44" s="174"/>
      <c r="G44" s="29"/>
      <c r="H44" s="29"/>
      <c r="K44" s="70"/>
      <c r="L44" s="70"/>
      <c r="M44" s="70"/>
      <c r="N44" s="34"/>
    </row>
    <row r="45" spans="1:14" ht="21" customHeight="1" x14ac:dyDescent="0.35">
      <c r="A45" s="29"/>
      <c r="B45" s="266"/>
      <c r="C45" s="175" t="s">
        <v>429</v>
      </c>
      <c r="D45" s="268" t="s">
        <v>344</v>
      </c>
      <c r="E45" s="269"/>
      <c r="F45" s="174"/>
      <c r="G45" s="29"/>
      <c r="H45" s="29"/>
      <c r="K45" s="70"/>
      <c r="L45" s="70"/>
      <c r="M45" s="70"/>
      <c r="N45" s="34"/>
    </row>
    <row r="46" spans="1:14" ht="21" customHeight="1" x14ac:dyDescent="0.35">
      <c r="A46" s="29"/>
      <c r="B46" s="266"/>
      <c r="C46" s="175" t="s">
        <v>429</v>
      </c>
      <c r="D46" s="268" t="s">
        <v>345</v>
      </c>
      <c r="E46" s="269"/>
      <c r="F46" s="174"/>
      <c r="G46" s="29"/>
      <c r="H46" s="29"/>
      <c r="K46" s="70"/>
      <c r="L46" s="70"/>
      <c r="M46" s="70"/>
      <c r="N46" s="34"/>
    </row>
    <row r="47" spans="1:14" ht="24" hidden="1" customHeight="1" x14ac:dyDescent="0.35">
      <c r="A47" s="29"/>
      <c r="B47" s="270" t="s">
        <v>346</v>
      </c>
      <c r="C47" s="176" t="s">
        <v>286</v>
      </c>
      <c r="D47" s="271" t="s">
        <v>451</v>
      </c>
      <c r="E47" s="271"/>
      <c r="F47" s="174"/>
      <c r="G47" s="29"/>
      <c r="H47" s="29"/>
      <c r="K47" s="70"/>
      <c r="L47" s="70"/>
      <c r="M47" s="70"/>
      <c r="N47" s="34"/>
    </row>
    <row r="48" spans="1:14" ht="24" hidden="1" customHeight="1" x14ac:dyDescent="0.35">
      <c r="A48" s="29"/>
      <c r="B48" s="270"/>
      <c r="C48" s="176" t="s">
        <v>450</v>
      </c>
      <c r="D48" s="272" t="s">
        <v>451</v>
      </c>
      <c r="E48" s="272"/>
      <c r="F48" s="174"/>
      <c r="G48" s="29"/>
      <c r="H48" s="29"/>
    </row>
    <row r="49" spans="1:13" ht="24" hidden="1" customHeight="1" x14ac:dyDescent="0.35">
      <c r="A49" s="29"/>
      <c r="B49" s="270"/>
      <c r="C49" s="175" t="s">
        <v>429</v>
      </c>
      <c r="D49" s="272" t="s">
        <v>451</v>
      </c>
      <c r="E49" s="272"/>
      <c r="F49" s="174"/>
      <c r="G49" s="29"/>
      <c r="H49" s="29"/>
    </row>
    <row r="50" spans="1:13" ht="24" customHeight="1" x14ac:dyDescent="0.35">
      <c r="A50" s="29"/>
      <c r="B50" s="138"/>
      <c r="C50" s="138"/>
      <c r="D50" s="138"/>
      <c r="E50" s="154" t="s">
        <v>347</v>
      </c>
      <c r="F50" s="177">
        <f>SUM(F40:F49)</f>
        <v>0</v>
      </c>
      <c r="G50" s="240"/>
      <c r="H50" s="240"/>
      <c r="I50" s="240" t="str">
        <f>IF(total_units_in_unit_desc_chart='Units, Set-Asides, Buildings'!H3,"The number of units calculated here matches the number of units in stated at 6.a.","Attention:  The number of units calculated here does not match the number of units stated at 6.a.")</f>
        <v>The number of units calculated here matches the number of units in stated at 6.a.</v>
      </c>
      <c r="J50" s="264"/>
      <c r="K50" s="264"/>
      <c r="L50" s="264"/>
      <c r="M50" s="264"/>
    </row>
    <row r="51" spans="1:13" x14ac:dyDescent="0.35">
      <c r="A51" s="29"/>
      <c r="B51" s="138"/>
      <c r="C51" s="138"/>
      <c r="D51" s="138"/>
      <c r="E51" s="138"/>
      <c r="F51" s="29"/>
      <c r="G51" s="240"/>
      <c r="H51" s="240"/>
      <c r="I51" s="240"/>
      <c r="J51" s="264"/>
      <c r="K51" s="264"/>
      <c r="L51" s="264"/>
      <c r="M51" s="264"/>
    </row>
    <row r="52" spans="1:13" ht="18" customHeight="1" x14ac:dyDescent="0.35">
      <c r="A52" s="29"/>
      <c r="B52" s="29"/>
      <c r="C52" s="230" t="s">
        <v>545</v>
      </c>
      <c r="D52" s="29"/>
      <c r="E52" s="29"/>
      <c r="F52" s="29"/>
      <c r="G52" s="29"/>
      <c r="H52" s="29"/>
    </row>
    <row r="55" spans="1:13" x14ac:dyDescent="0.35">
      <c r="B55" s="71"/>
    </row>
  </sheetData>
  <sheetProtection algorithmName="SHA-512" hashValue="+Jh1UfFoLCaa8r6OXS0SPHZQYCCaF+Q5dV8X9/bNtxy9cjn9NQj3+1/PsQE82p//oJKa7rwCP/4Dt75xeWkDuA==" saltValue="gXXclqDuELYW4SVV7Z4Ozg==" spinCount="100000" sheet="1" selectLockedCells="1"/>
  <mergeCells count="29">
    <mergeCell ref="B29:G29"/>
    <mergeCell ref="B35:G35"/>
    <mergeCell ref="B33:F33"/>
    <mergeCell ref="A1:H1"/>
    <mergeCell ref="B25:E25"/>
    <mergeCell ref="B3:D3"/>
    <mergeCell ref="C7:F7"/>
    <mergeCell ref="C10:G10"/>
    <mergeCell ref="E6:F6"/>
    <mergeCell ref="E3:G3"/>
    <mergeCell ref="C12:G12"/>
    <mergeCell ref="C20:G20"/>
    <mergeCell ref="C23:G23"/>
    <mergeCell ref="G50:H51"/>
    <mergeCell ref="I50:M51"/>
    <mergeCell ref="B38:E39"/>
    <mergeCell ref="B40:B46"/>
    <mergeCell ref="F38:F39"/>
    <mergeCell ref="D40:E40"/>
    <mergeCell ref="D41:E41"/>
    <mergeCell ref="D42:E42"/>
    <mergeCell ref="D43:E43"/>
    <mergeCell ref="D44:E44"/>
    <mergeCell ref="D45:E45"/>
    <mergeCell ref="D46:E46"/>
    <mergeCell ref="B47:B49"/>
    <mergeCell ref="D47:E47"/>
    <mergeCell ref="D48:E48"/>
    <mergeCell ref="D49:E49"/>
  </mergeCells>
  <conditionalFormatting sqref="E3:G3 F40:F49">
    <cfRule type="cellIs" dxfId="64" priority="6" operator="notEqual">
      <formula>""</formula>
    </cfRule>
  </conditionalFormatting>
  <conditionalFormatting sqref="E6:F6">
    <cfRule type="cellIs" dxfId="63" priority="3" operator="notEqual">
      <formula>"&lt;select one&gt;"</formula>
    </cfRule>
  </conditionalFormatting>
  <conditionalFormatting sqref="C21 C26 C31">
    <cfRule type="cellIs" dxfId="62" priority="2" operator="notEqual">
      <formula>"&lt;select one&gt;"</formula>
    </cfRule>
  </conditionalFormatting>
  <conditionalFormatting sqref="F14:F15">
    <cfRule type="cellIs" dxfId="61" priority="1" operator="notEqual">
      <formula>""</formula>
    </cfRule>
  </conditionalFormatting>
  <dataValidations count="1">
    <dataValidation type="list" allowBlank="1" showInputMessage="1" showErrorMessage="1" sqref="C21:C22 C31" xr:uid="{B5EE8E3B-0709-4B9E-AE62-1DC2AA9646C6}">
      <formula1>"&lt;select one&gt;, Yes, No"</formula1>
    </dataValidation>
  </dataValidations>
  <pageMargins left="0.7" right="0.7" top="0.75" bottom="0.75" header="0.3" footer="0.3"/>
  <pageSetup scale="68" orientation="portrait" verticalDpi="0" r:id="rId1"/>
  <headerFooter>
    <oddHeader>&amp;C&amp;"-,Bold"&amp;14Exhibit A to RFA 2022-301 Housing Credit Financing for Affordable Housing Developments Located in Duval County</oddHeader>
    <oddFooter>&amp;L&amp;9RFA 2022-301</oddFooter>
  </headerFooter>
  <ignoredErrors>
    <ignoredError sqref="B19 B6:B7 B8" numberStoredAsText="1"/>
  </ignoredErrors>
  <extLst>
    <ext xmlns:x14="http://schemas.microsoft.com/office/spreadsheetml/2009/9/main" uri="{78C0D931-6437-407d-A8EE-F0AAD7539E65}">
      <x14:conditionalFormattings>
        <x14:conditionalFormatting xmlns:xm="http://schemas.microsoft.com/office/excel/2006/main">
          <x14:cfRule type="expression" priority="5" id="{5DB2584A-F67F-4094-8A16-9DAB78CB5FA9}">
            <xm:f>$F$50&lt;&gt;'Units, Set-Asides, Buildings'!$H$3</xm:f>
            <x14:dxf>
              <font>
                <b/>
                <i val="0"/>
                <strike val="0"/>
                <color rgb="FFFF0000"/>
              </font>
              <fill>
                <patternFill patternType="none">
                  <bgColor auto="1"/>
                </patternFill>
              </fill>
            </x14:dxf>
          </x14:cfRule>
          <xm:sqref>G50</xm:sqref>
        </x14:conditionalFormatting>
        <x14:conditionalFormatting xmlns:xm="http://schemas.microsoft.com/office/excel/2006/main">
          <x14:cfRule type="expression" priority="4" id="{6A24685D-6F75-43C3-9658-14700296D782}">
            <xm:f>$F$50&lt;&gt;'Units, Set-Asides, Buildings'!$H$3</xm:f>
            <x14:dxf>
              <font>
                <b/>
                <i val="0"/>
                <strike val="0"/>
                <color rgb="FFFF0000"/>
              </font>
            </x14:dxf>
          </x14:cfRule>
          <xm:sqref>I50:M51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1609EBAC-34DE-489E-BADE-77CE070DA671}">
          <x14:formula1>
            <xm:f>Data1!$B$105:$B$112</xm:f>
          </x14:formula1>
          <xm:sqref>C26</xm:sqref>
        </x14:dataValidation>
        <x14:dataValidation type="list" allowBlank="1" showInputMessage="1" showErrorMessage="1" xr:uid="{964FFFAA-1FAD-4533-B6F5-97867934EA41}">
          <x14:formula1>
            <xm:f>Data1!$B$26:$B$31</xm:f>
          </x14:formula1>
          <xm:sqref>E6:F6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37"/>
  <sheetViews>
    <sheetView showGridLines="0" zoomScaleNormal="100" workbookViewId="0">
      <selection activeCell="C7" sqref="C7:H7"/>
    </sheetView>
  </sheetViews>
  <sheetFormatPr defaultColWidth="8.7265625" defaultRowHeight="14.5" x14ac:dyDescent="0.35"/>
  <cols>
    <col min="1" max="1" width="2.453125" style="72" bestFit="1" customWidth="1"/>
    <col min="2" max="2" width="3.54296875" style="72" customWidth="1"/>
    <col min="3" max="3" width="21.26953125" style="72" customWidth="1"/>
    <col min="4" max="4" width="23.453125" style="72" customWidth="1"/>
    <col min="5" max="5" width="26.453125" style="72" customWidth="1"/>
    <col min="6" max="6" width="13.7265625" style="72" customWidth="1"/>
    <col min="7" max="7" width="11.7265625" style="72" customWidth="1"/>
    <col min="8" max="16384" width="8.7265625" style="72"/>
  </cols>
  <sheetData>
    <row r="1" spans="1:9" ht="39" customHeight="1" thickBot="1" x14ac:dyDescent="0.4">
      <c r="A1" s="248" t="s">
        <v>174</v>
      </c>
      <c r="B1" s="249"/>
      <c r="C1" s="249"/>
      <c r="D1" s="249"/>
      <c r="E1" s="249"/>
      <c r="F1" s="249"/>
      <c r="G1" s="249"/>
      <c r="H1" s="250"/>
    </row>
    <row r="2" spans="1:9" x14ac:dyDescent="0.35">
      <c r="A2" s="6"/>
      <c r="B2" s="6"/>
      <c r="C2" s="6"/>
      <c r="D2" s="6"/>
      <c r="E2" s="6"/>
      <c r="F2" s="6"/>
      <c r="G2" s="6"/>
      <c r="H2" s="6"/>
    </row>
    <row r="3" spans="1:9" x14ac:dyDescent="0.35">
      <c r="A3" s="77" t="s">
        <v>116</v>
      </c>
      <c r="B3" s="278" t="s">
        <v>483</v>
      </c>
      <c r="C3" s="278"/>
      <c r="D3" s="231" t="s">
        <v>82</v>
      </c>
      <c r="E3" s="73"/>
      <c r="F3" s="73"/>
      <c r="G3" s="73"/>
      <c r="H3" s="6"/>
    </row>
    <row r="4" spans="1:9" ht="8.25" customHeight="1" x14ac:dyDescent="0.35">
      <c r="A4" s="6"/>
      <c r="B4" s="6"/>
      <c r="C4" s="6"/>
      <c r="D4" s="6"/>
      <c r="E4" s="6"/>
      <c r="F4" s="6"/>
      <c r="G4" s="6"/>
      <c r="H4" s="6"/>
    </row>
    <row r="5" spans="1:9" x14ac:dyDescent="0.35">
      <c r="A5" s="77" t="s">
        <v>126</v>
      </c>
      <c r="B5" s="278" t="s">
        <v>175</v>
      </c>
      <c r="C5" s="278"/>
      <c r="D5" s="278"/>
      <c r="E5" s="6"/>
      <c r="F5" s="6"/>
      <c r="G5" s="6"/>
      <c r="H5" s="6"/>
    </row>
    <row r="6" spans="1:9" x14ac:dyDescent="0.35">
      <c r="A6" s="6"/>
      <c r="B6" s="74"/>
      <c r="C6" s="6" t="s">
        <v>176</v>
      </c>
      <c r="D6" s="6"/>
      <c r="E6" s="6"/>
      <c r="F6" s="6"/>
      <c r="G6" s="6"/>
      <c r="H6" s="6"/>
    </row>
    <row r="7" spans="1:9" ht="118" customHeight="1" x14ac:dyDescent="0.35">
      <c r="A7" s="6"/>
      <c r="B7" s="6"/>
      <c r="C7" s="245"/>
      <c r="D7" s="245"/>
      <c r="E7" s="245"/>
      <c r="F7" s="245"/>
      <c r="G7" s="245"/>
      <c r="H7" s="245"/>
    </row>
    <row r="8" spans="1:9" s="76" customFormat="1" ht="18.75" customHeight="1" x14ac:dyDescent="0.35">
      <c r="A8" s="5"/>
      <c r="B8" s="5"/>
      <c r="C8" s="189"/>
      <c r="D8" s="189"/>
      <c r="E8" s="189"/>
      <c r="F8" s="189"/>
      <c r="G8" s="189"/>
      <c r="H8" s="189"/>
    </row>
    <row r="9" spans="1:9" ht="22.15" customHeight="1" x14ac:dyDescent="0.35">
      <c r="A9" s="6"/>
      <c r="B9" s="6"/>
      <c r="C9" s="279" t="s">
        <v>177</v>
      </c>
      <c r="D9" s="279"/>
      <c r="E9" s="190"/>
      <c r="F9" s="191"/>
      <c r="G9" s="73"/>
      <c r="H9" s="5"/>
    </row>
    <row r="10" spans="1:9" x14ac:dyDescent="0.35">
      <c r="A10" s="6"/>
      <c r="B10" s="6"/>
      <c r="C10" s="74" t="s">
        <v>178</v>
      </c>
      <c r="D10" s="6"/>
      <c r="E10" s="6"/>
      <c r="F10" s="6"/>
      <c r="G10" s="6"/>
      <c r="H10" s="6"/>
    </row>
    <row r="11" spans="1:9" x14ac:dyDescent="0.35">
      <c r="A11" s="6"/>
      <c r="C11" s="6"/>
      <c r="D11" s="6"/>
      <c r="E11" s="6"/>
      <c r="F11" s="6"/>
      <c r="G11" s="6"/>
      <c r="H11" s="6"/>
    </row>
    <row r="12" spans="1:9" s="76" customFormat="1" ht="30" customHeight="1" x14ac:dyDescent="0.35">
      <c r="A12" s="5"/>
      <c r="B12" s="5"/>
      <c r="C12" s="237" t="s">
        <v>469</v>
      </c>
      <c r="D12" s="237"/>
      <c r="E12" s="237"/>
      <c r="F12" s="237"/>
      <c r="G12" s="237"/>
      <c r="H12" s="237"/>
    </row>
    <row r="13" spans="1:9" s="76" customFormat="1" ht="14.15" customHeight="1" x14ac:dyDescent="0.35">
      <c r="A13" s="5"/>
      <c r="B13" s="5"/>
      <c r="C13" s="187"/>
      <c r="D13" s="75"/>
      <c r="E13" s="75"/>
      <c r="F13" s="75"/>
      <c r="G13" s="75"/>
      <c r="H13" s="75"/>
    </row>
    <row r="14" spans="1:9" s="76" customFormat="1" ht="25.5" customHeight="1" x14ac:dyDescent="0.35">
      <c r="A14" s="5"/>
      <c r="B14" s="5"/>
      <c r="C14" s="276" t="s">
        <v>176</v>
      </c>
      <c r="D14" s="276"/>
      <c r="E14" s="280"/>
      <c r="F14" s="280"/>
      <c r="G14" s="280"/>
      <c r="H14" s="280"/>
      <c r="I14" s="188"/>
    </row>
    <row r="15" spans="1:9" s="76" customFormat="1" ht="27" customHeight="1" x14ac:dyDescent="0.35">
      <c r="A15" s="5"/>
      <c r="B15" s="5"/>
      <c r="C15" s="276" t="s">
        <v>176</v>
      </c>
      <c r="D15" s="276"/>
      <c r="E15" s="277"/>
      <c r="F15" s="277"/>
      <c r="G15" s="277"/>
      <c r="H15" s="277"/>
    </row>
    <row r="16" spans="1:9" s="76" customFormat="1" ht="26.25" customHeight="1" x14ac:dyDescent="0.35">
      <c r="A16" s="5"/>
      <c r="B16" s="5"/>
      <c r="C16" s="276" t="s">
        <v>176</v>
      </c>
      <c r="D16" s="276"/>
      <c r="E16" s="277"/>
      <c r="F16" s="277"/>
      <c r="G16" s="277"/>
      <c r="H16" s="277"/>
    </row>
    <row r="17" spans="1:8" s="76" customFormat="1" ht="27.75" customHeight="1" x14ac:dyDescent="0.35">
      <c r="A17" s="5"/>
      <c r="B17" s="5"/>
      <c r="C17" s="276" t="s">
        <v>176</v>
      </c>
      <c r="D17" s="276"/>
      <c r="E17" s="277"/>
      <c r="F17" s="277"/>
      <c r="G17" s="277"/>
      <c r="H17" s="277"/>
    </row>
    <row r="18" spans="1:8" s="76" customFormat="1" ht="30" customHeight="1" x14ac:dyDescent="0.35">
      <c r="A18" s="5"/>
      <c r="B18" s="5"/>
      <c r="C18" s="276" t="s">
        <v>176</v>
      </c>
      <c r="D18" s="276"/>
      <c r="E18" s="277"/>
      <c r="F18" s="277"/>
      <c r="G18" s="277"/>
      <c r="H18" s="277"/>
    </row>
    <row r="19" spans="1:8" s="76" customFormat="1" ht="14.15" customHeight="1" x14ac:dyDescent="0.35">
      <c r="A19" s="5"/>
      <c r="B19" s="5"/>
      <c r="C19" s="187"/>
      <c r="D19" s="75"/>
      <c r="E19" s="75"/>
      <c r="F19" s="75"/>
      <c r="G19" s="75"/>
      <c r="H19" s="75"/>
    </row>
    <row r="20" spans="1:8" x14ac:dyDescent="0.35">
      <c r="A20" s="6"/>
      <c r="B20" s="6"/>
      <c r="C20" s="6"/>
      <c r="D20" s="6"/>
      <c r="E20" s="6"/>
      <c r="F20" s="6"/>
      <c r="G20" s="6"/>
      <c r="H20" s="6"/>
    </row>
    <row r="21" spans="1:8" x14ac:dyDescent="0.35">
      <c r="A21" s="77" t="s">
        <v>169</v>
      </c>
      <c r="B21" s="278" t="s">
        <v>179</v>
      </c>
      <c r="C21" s="278"/>
      <c r="D21" s="278"/>
      <c r="E21" s="278"/>
      <c r="F21" s="6"/>
      <c r="G21" s="6"/>
      <c r="H21" s="6"/>
    </row>
    <row r="22" spans="1:8" x14ac:dyDescent="0.35">
      <c r="A22" s="6"/>
      <c r="B22" s="6"/>
      <c r="C22" s="6" t="s">
        <v>180</v>
      </c>
      <c r="D22" s="136" t="s">
        <v>0</v>
      </c>
      <c r="E22" s="6"/>
      <c r="F22" s="6"/>
      <c r="G22" s="6"/>
      <c r="H22" s="6"/>
    </row>
    <row r="23" spans="1:8" x14ac:dyDescent="0.35">
      <c r="A23" s="6"/>
      <c r="B23" s="6"/>
      <c r="C23" s="6"/>
      <c r="D23" s="6"/>
      <c r="E23" s="6"/>
      <c r="F23" s="6"/>
      <c r="G23" s="6"/>
      <c r="H23" s="6"/>
    </row>
    <row r="24" spans="1:8" x14ac:dyDescent="0.35">
      <c r="A24" s="77" t="s">
        <v>171</v>
      </c>
      <c r="B24" s="77" t="s">
        <v>181</v>
      </c>
      <c r="C24" s="77"/>
      <c r="D24" s="77"/>
      <c r="E24" s="6"/>
      <c r="F24" s="6"/>
      <c r="G24" s="6"/>
      <c r="H24" s="6"/>
    </row>
    <row r="25" spans="1:8" ht="9" customHeight="1" x14ac:dyDescent="0.35">
      <c r="A25" s="6"/>
      <c r="B25" s="6"/>
      <c r="C25" s="6"/>
      <c r="D25" s="6"/>
      <c r="E25" s="6"/>
      <c r="F25" s="6"/>
      <c r="G25" s="6"/>
      <c r="H25" s="6"/>
    </row>
    <row r="26" spans="1:8" x14ac:dyDescent="0.35">
      <c r="A26" s="6"/>
      <c r="B26" s="10" t="s">
        <v>118</v>
      </c>
      <c r="C26" s="281" t="s">
        <v>182</v>
      </c>
      <c r="D26" s="281"/>
      <c r="E26" s="6"/>
      <c r="F26" s="6"/>
      <c r="G26" s="6"/>
      <c r="H26" s="6"/>
    </row>
    <row r="27" spans="1:8" ht="8.25" customHeight="1" x14ac:dyDescent="0.35">
      <c r="A27" s="6"/>
      <c r="B27" s="6"/>
      <c r="C27" s="6"/>
      <c r="D27" s="6"/>
      <c r="E27" s="6"/>
      <c r="F27" s="6"/>
      <c r="G27" s="6"/>
      <c r="H27" s="6"/>
    </row>
    <row r="28" spans="1:8" x14ac:dyDescent="0.35">
      <c r="A28" s="6"/>
      <c r="B28" s="6"/>
      <c r="C28" s="282" t="s">
        <v>183</v>
      </c>
      <c r="D28" s="282"/>
      <c r="E28" s="282"/>
      <c r="F28" s="247"/>
      <c r="G28" s="247"/>
      <c r="H28" s="6"/>
    </row>
    <row r="29" spans="1:8" x14ac:dyDescent="0.35">
      <c r="A29" s="6"/>
      <c r="B29" s="6"/>
      <c r="C29" s="6" t="s">
        <v>184</v>
      </c>
      <c r="D29" s="6"/>
      <c r="E29" s="6"/>
      <c r="F29" s="283"/>
      <c r="G29" s="283"/>
      <c r="H29" s="6"/>
    </row>
    <row r="30" spans="1:8" x14ac:dyDescent="0.35">
      <c r="A30" s="6"/>
      <c r="B30" s="6"/>
      <c r="C30" s="6"/>
      <c r="D30" s="6"/>
      <c r="E30" s="6"/>
      <c r="F30" s="6"/>
      <c r="G30" s="6"/>
      <c r="H30" s="6"/>
    </row>
    <row r="31" spans="1:8" ht="42" customHeight="1" x14ac:dyDescent="0.35">
      <c r="A31" s="6"/>
      <c r="B31" s="11" t="s">
        <v>120</v>
      </c>
      <c r="C31" s="276" t="s">
        <v>470</v>
      </c>
      <c r="D31" s="276"/>
      <c r="E31" s="276"/>
      <c r="F31" s="276"/>
      <c r="G31" s="6"/>
      <c r="H31" s="6"/>
    </row>
    <row r="32" spans="1:8" ht="9.75" customHeight="1" x14ac:dyDescent="0.35">
      <c r="A32" s="6"/>
      <c r="B32" s="6"/>
      <c r="C32" s="6"/>
      <c r="D32" s="6"/>
      <c r="E32" s="6"/>
      <c r="F32" s="6"/>
      <c r="G32" s="6"/>
      <c r="H32" s="6"/>
    </row>
    <row r="33" spans="1:8" ht="36" customHeight="1" x14ac:dyDescent="0.35">
      <c r="A33" s="6"/>
      <c r="B33" s="6"/>
      <c r="C33" s="263"/>
      <c r="D33" s="263"/>
      <c r="E33" s="263"/>
      <c r="F33" s="263"/>
      <c r="G33" s="263"/>
      <c r="H33" s="6"/>
    </row>
    <row r="34" spans="1:8" x14ac:dyDescent="0.35">
      <c r="A34" s="6"/>
      <c r="B34" s="6"/>
      <c r="C34" s="263"/>
      <c r="D34" s="263"/>
      <c r="E34" s="263"/>
      <c r="F34" s="263"/>
      <c r="G34" s="263"/>
      <c r="H34" s="6"/>
    </row>
    <row r="35" spans="1:8" x14ac:dyDescent="0.35">
      <c r="A35" s="6"/>
      <c r="B35" s="6"/>
      <c r="C35" s="263"/>
      <c r="D35" s="263"/>
      <c r="E35" s="263"/>
      <c r="F35" s="263"/>
      <c r="G35" s="263"/>
      <c r="H35" s="6"/>
    </row>
    <row r="36" spans="1:8" x14ac:dyDescent="0.35">
      <c r="A36" s="6"/>
      <c r="B36" s="6"/>
      <c r="C36" s="245"/>
      <c r="D36" s="245"/>
      <c r="E36" s="245"/>
      <c r="F36" s="245"/>
      <c r="G36" s="245"/>
      <c r="H36" s="6"/>
    </row>
    <row r="37" spans="1:8" x14ac:dyDescent="0.35">
      <c r="A37" s="6"/>
      <c r="B37" s="6"/>
      <c r="C37" s="6"/>
      <c r="D37" s="6"/>
      <c r="E37" s="6"/>
      <c r="F37" s="6"/>
      <c r="G37" s="6"/>
      <c r="H37" s="6"/>
    </row>
  </sheetData>
  <sheetProtection algorithmName="SHA-512" hashValue="bZLNMKFsSH/Qk5/1xaCgUuOlCvK3Cl7CNKhjjayrA3Up0PAw94+QCk922Jfgko2/Duqm5aQV1nUeflEqXsq+gw==" saltValue="RyTFRurd8UDSqCfzFY39/w==" spinCount="100000" sheet="1" selectLockedCells="1"/>
  <mergeCells count="23">
    <mergeCell ref="C18:D18"/>
    <mergeCell ref="E18:H18"/>
    <mergeCell ref="C33:G36"/>
    <mergeCell ref="B21:E21"/>
    <mergeCell ref="C26:D26"/>
    <mergeCell ref="C28:E28"/>
    <mergeCell ref="C31:F31"/>
    <mergeCell ref="F28:G28"/>
    <mergeCell ref="F29:G29"/>
    <mergeCell ref="C15:D15"/>
    <mergeCell ref="E15:H15"/>
    <mergeCell ref="C16:D16"/>
    <mergeCell ref="C17:D17"/>
    <mergeCell ref="A1:H1"/>
    <mergeCell ref="B5:D5"/>
    <mergeCell ref="C9:D9"/>
    <mergeCell ref="C7:H7"/>
    <mergeCell ref="C14:D14"/>
    <mergeCell ref="E14:H14"/>
    <mergeCell ref="C12:H12"/>
    <mergeCell ref="E16:H16"/>
    <mergeCell ref="E17:H17"/>
    <mergeCell ref="B3:C3"/>
  </mergeCells>
  <conditionalFormatting sqref="C7:H8 F28:G29 C33:G36 C11:H11 F9:H9 D10:H10">
    <cfRule type="cellIs" dxfId="58" priority="9" operator="notEqual">
      <formula>""</formula>
    </cfRule>
  </conditionalFormatting>
  <conditionalFormatting sqref="D22">
    <cfRule type="cellIs" dxfId="57" priority="8" operator="notEqual">
      <formula>"&lt;select one&gt;"</formula>
    </cfRule>
  </conditionalFormatting>
  <conditionalFormatting sqref="E9">
    <cfRule type="cellIs" dxfId="56" priority="6" operator="notEqual">
      <formula>""</formula>
    </cfRule>
  </conditionalFormatting>
  <conditionalFormatting sqref="E14:H18">
    <cfRule type="expression" dxfId="55" priority="2">
      <formula>$D$22="yes"</formula>
    </cfRule>
    <cfRule type="cellIs" dxfId="54" priority="4" operator="notEqual">
      <formula>""</formula>
    </cfRule>
  </conditionalFormatting>
  <conditionalFormatting sqref="D3">
    <cfRule type="cellIs" dxfId="53" priority="3" operator="notEqual">
      <formula>""""""</formula>
    </cfRule>
  </conditionalFormatting>
  <conditionalFormatting sqref="C33:G36">
    <cfRule type="expression" dxfId="52" priority="1">
      <formula>$D$22="yes"</formula>
    </cfRule>
  </conditionalFormatting>
  <dataValidations count="1">
    <dataValidation type="list" allowBlank="1" showInputMessage="1" showErrorMessage="1" sqref="D22" xr:uid="{00000000-0002-0000-0300-000000000000}">
      <formula1>"&lt;select one&gt;, Yes, No"</formula1>
    </dataValidation>
  </dataValidations>
  <pageMargins left="0.7" right="0.7" top="0.75" bottom="0.75" header="0.3" footer="0.3"/>
  <pageSetup scale="81" orientation="portrait" verticalDpi="0" r:id="rId1"/>
  <headerFooter>
    <oddHeader>&amp;C&amp;"-,Bold"&amp;12Exhibit A to RFA 2022-301 Housing Credit Financing for Affordable Housing Developments Located in Duval County</oddHeader>
    <oddFooter>&amp;LRFA 2022-301</oddFooter>
  </headerFooter>
  <ignoredErrors>
    <ignoredError sqref="B26 B3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DB784D3D-3957-4682-9A17-A3A076A7C10F}">
          <x14:formula1>
            <xm:f>Data1!$B$36:$B$102</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CD395-AB9F-4C92-B84C-30E4881DC9E2}">
  <sheetPr codeName="Sheet6"/>
  <dimension ref="A1:G64"/>
  <sheetViews>
    <sheetView showGridLines="0" zoomScaleNormal="100" workbookViewId="0">
      <selection activeCell="I31" sqref="I31"/>
    </sheetView>
  </sheetViews>
  <sheetFormatPr defaultColWidth="8.7265625" defaultRowHeight="14.5" x14ac:dyDescent="0.35"/>
  <cols>
    <col min="1" max="1" width="3.26953125" style="72" customWidth="1"/>
    <col min="2" max="2" width="3.7265625" style="72" customWidth="1"/>
    <col min="3" max="3" width="9.26953125" style="72" customWidth="1"/>
    <col min="4" max="4" width="16.54296875" style="72" customWidth="1"/>
    <col min="5" max="5" width="18" style="72" customWidth="1"/>
    <col min="6" max="6" width="19.453125" style="72" customWidth="1"/>
    <col min="7" max="7" width="19" style="72" customWidth="1"/>
    <col min="8" max="16384" width="8.7265625" style="72"/>
  </cols>
  <sheetData>
    <row r="1" spans="1:7" ht="28.9" customHeight="1" thickBot="1" x14ac:dyDescent="0.4">
      <c r="A1" s="248" t="s">
        <v>185</v>
      </c>
      <c r="B1" s="249"/>
      <c r="C1" s="249"/>
      <c r="D1" s="249"/>
      <c r="E1" s="249"/>
      <c r="F1" s="249"/>
      <c r="G1" s="250"/>
    </row>
    <row r="2" spans="1:7" x14ac:dyDescent="0.35">
      <c r="A2" s="6"/>
      <c r="B2" s="6"/>
      <c r="C2" s="6"/>
      <c r="D2" s="6"/>
      <c r="E2" s="6"/>
      <c r="F2" s="6"/>
      <c r="G2" s="6"/>
    </row>
    <row r="3" spans="1:7" x14ac:dyDescent="0.35">
      <c r="A3" s="6" t="s">
        <v>153</v>
      </c>
      <c r="B3" s="6" t="s">
        <v>186</v>
      </c>
      <c r="C3" s="6"/>
      <c r="D3" s="6"/>
      <c r="E3" s="6"/>
      <c r="F3" s="6"/>
      <c r="G3" s="6"/>
    </row>
    <row r="4" spans="1:7" x14ac:dyDescent="0.35">
      <c r="A4" s="6"/>
      <c r="B4" s="10" t="s">
        <v>118</v>
      </c>
      <c r="C4" s="6" t="s">
        <v>187</v>
      </c>
      <c r="D4" s="6"/>
      <c r="E4" s="6"/>
      <c r="F4" s="6"/>
      <c r="G4" s="6"/>
    </row>
    <row r="5" spans="1:7" ht="11.25" customHeight="1" x14ac:dyDescent="0.35">
      <c r="A5" s="6"/>
      <c r="B5" s="10"/>
      <c r="C5" s="6"/>
      <c r="D5" s="6"/>
      <c r="E5" s="6"/>
      <c r="F5" s="6"/>
      <c r="G5" s="6"/>
    </row>
    <row r="6" spans="1:7" ht="16.899999999999999" customHeight="1" x14ac:dyDescent="0.35">
      <c r="A6" s="6"/>
      <c r="B6" s="6"/>
      <c r="C6" s="9" t="s">
        <v>188</v>
      </c>
      <c r="D6" s="252" t="s">
        <v>189</v>
      </c>
      <c r="E6" s="252"/>
      <c r="F6" s="252"/>
      <c r="G6" s="252"/>
    </row>
    <row r="7" spans="1:7" ht="9.75" customHeight="1" x14ac:dyDescent="0.35">
      <c r="A7" s="6"/>
      <c r="B7" s="6"/>
      <c r="C7" s="9"/>
      <c r="D7" s="140"/>
      <c r="E7" s="140"/>
      <c r="F7" s="140"/>
      <c r="G7" s="140"/>
    </row>
    <row r="8" spans="1:7" x14ac:dyDescent="0.35">
      <c r="A8" s="6"/>
      <c r="B8" s="6"/>
      <c r="C8" s="9"/>
      <c r="D8" s="151" t="s">
        <v>0</v>
      </c>
      <c r="E8" s="6"/>
      <c r="F8" s="6"/>
      <c r="G8" s="6"/>
    </row>
    <row r="9" spans="1:7" x14ac:dyDescent="0.35">
      <c r="A9" s="6"/>
      <c r="B9" s="6"/>
      <c r="C9" s="9"/>
      <c r="D9" s="6" t="s">
        <v>190</v>
      </c>
      <c r="E9" s="6"/>
      <c r="F9" s="6"/>
      <c r="G9" s="6"/>
    </row>
    <row r="10" spans="1:7" x14ac:dyDescent="0.35">
      <c r="A10" s="6"/>
      <c r="B10" s="6"/>
      <c r="C10" s="9"/>
      <c r="D10" s="6"/>
      <c r="E10" s="6"/>
      <c r="F10" s="6"/>
      <c r="G10" s="6"/>
    </row>
    <row r="11" spans="1:7" ht="19.899999999999999" customHeight="1" x14ac:dyDescent="0.35">
      <c r="A11" s="6"/>
      <c r="B11" s="6"/>
      <c r="C11" s="9" t="s">
        <v>191</v>
      </c>
      <c r="D11" s="252" t="s">
        <v>192</v>
      </c>
      <c r="E11" s="252"/>
      <c r="F11" s="252"/>
      <c r="G11" s="252"/>
    </row>
    <row r="12" spans="1:7" ht="12.75" customHeight="1" x14ac:dyDescent="0.35">
      <c r="A12" s="6"/>
      <c r="B12" s="6"/>
      <c r="C12" s="9"/>
      <c r="D12" s="140"/>
      <c r="E12" s="140"/>
      <c r="F12" s="140"/>
      <c r="G12" s="140"/>
    </row>
    <row r="13" spans="1:7" x14ac:dyDescent="0.35">
      <c r="A13" s="6"/>
      <c r="B13" s="6"/>
      <c r="C13" s="6"/>
      <c r="D13" s="151" t="s">
        <v>0</v>
      </c>
      <c r="E13" s="6"/>
      <c r="F13" s="6"/>
      <c r="G13" s="6"/>
    </row>
    <row r="14" spans="1:7" ht="19.899999999999999" customHeight="1" x14ac:dyDescent="0.35">
      <c r="A14" s="6"/>
      <c r="B14" s="6"/>
      <c r="C14" s="6"/>
      <c r="D14" s="6" t="s">
        <v>193</v>
      </c>
      <c r="E14" s="6"/>
      <c r="F14" s="6"/>
      <c r="G14" s="6"/>
    </row>
    <row r="15" spans="1:7" x14ac:dyDescent="0.35">
      <c r="A15" s="6"/>
      <c r="B15" s="6"/>
      <c r="C15" s="6"/>
      <c r="D15" s="6"/>
      <c r="E15" s="6"/>
      <c r="F15" s="6"/>
      <c r="G15" s="6"/>
    </row>
    <row r="16" spans="1:7" x14ac:dyDescent="0.35">
      <c r="A16" s="6"/>
      <c r="B16" s="10" t="s">
        <v>120</v>
      </c>
      <c r="C16" s="6" t="s">
        <v>194</v>
      </c>
      <c r="D16" s="6"/>
      <c r="E16" s="6"/>
      <c r="F16" s="6"/>
      <c r="G16" s="6"/>
    </row>
    <row r="17" spans="1:7" ht="9.75" customHeight="1" x14ac:dyDescent="0.35">
      <c r="A17" s="6"/>
      <c r="B17" s="6"/>
      <c r="C17" s="6"/>
      <c r="D17" s="6"/>
      <c r="E17" s="6"/>
      <c r="F17" s="6"/>
      <c r="G17" s="6"/>
    </row>
    <row r="18" spans="1:7" ht="45.75" customHeight="1" x14ac:dyDescent="0.35">
      <c r="A18" s="6"/>
      <c r="B18" s="6"/>
      <c r="C18" s="252" t="s">
        <v>195</v>
      </c>
      <c r="D18" s="252"/>
      <c r="E18" s="252"/>
      <c r="F18" s="252"/>
      <c r="G18" s="252"/>
    </row>
    <row r="19" spans="1:7" ht="7.5" customHeight="1" x14ac:dyDescent="0.35">
      <c r="A19" s="6"/>
      <c r="B19" s="6"/>
      <c r="C19" s="140"/>
      <c r="D19" s="140"/>
      <c r="E19" s="140"/>
      <c r="F19" s="140"/>
      <c r="G19" s="140"/>
    </row>
    <row r="20" spans="1:7" ht="44.25" customHeight="1" x14ac:dyDescent="0.35">
      <c r="A20" s="6"/>
      <c r="B20" s="6"/>
      <c r="C20" s="9" t="s">
        <v>188</v>
      </c>
      <c r="D20" s="252" t="s">
        <v>196</v>
      </c>
      <c r="E20" s="252"/>
      <c r="F20" s="252"/>
      <c r="G20" s="252"/>
    </row>
    <row r="21" spans="1:7" ht="11.25" customHeight="1" x14ac:dyDescent="0.35">
      <c r="A21" s="6"/>
      <c r="B21" s="6"/>
      <c r="C21" s="9"/>
      <c r="D21" s="140"/>
      <c r="E21" s="140"/>
      <c r="F21" s="140"/>
      <c r="G21" s="140"/>
    </row>
    <row r="22" spans="1:7" x14ac:dyDescent="0.35">
      <c r="A22" s="6"/>
      <c r="B22" s="6"/>
      <c r="C22" s="6"/>
      <c r="D22" s="151" t="s">
        <v>0</v>
      </c>
      <c r="E22" s="6"/>
      <c r="F22" s="6"/>
      <c r="G22" s="6"/>
    </row>
    <row r="23" spans="1:7" ht="9.75" customHeight="1" x14ac:dyDescent="0.35">
      <c r="A23" s="6"/>
      <c r="B23" s="6"/>
      <c r="C23" s="6"/>
      <c r="D23" s="6"/>
      <c r="E23" s="6"/>
      <c r="F23" s="6"/>
      <c r="G23" s="6"/>
    </row>
    <row r="24" spans="1:7" x14ac:dyDescent="0.35">
      <c r="A24" s="6"/>
      <c r="B24" s="6"/>
      <c r="C24" s="6" t="s">
        <v>191</v>
      </c>
      <c r="D24" s="6" t="s">
        <v>197</v>
      </c>
      <c r="E24" s="6"/>
      <c r="F24" s="6"/>
      <c r="G24" s="6"/>
    </row>
    <row r="25" spans="1:7" ht="10.5" customHeight="1" x14ac:dyDescent="0.35">
      <c r="A25" s="6"/>
      <c r="B25" s="6"/>
      <c r="C25" s="6"/>
      <c r="D25" s="6"/>
      <c r="E25" s="6"/>
      <c r="F25" s="6"/>
      <c r="G25" s="6"/>
    </row>
    <row r="26" spans="1:7" ht="29" x14ac:dyDescent="0.35">
      <c r="A26" s="6"/>
      <c r="B26" s="6"/>
      <c r="C26" s="6"/>
      <c r="D26" s="80" t="s">
        <v>198</v>
      </c>
      <c r="E26" s="185" t="s">
        <v>201</v>
      </c>
      <c r="F26" s="185" t="s">
        <v>202</v>
      </c>
      <c r="G26" s="81" t="s">
        <v>199</v>
      </c>
    </row>
    <row r="27" spans="1:7" x14ac:dyDescent="0.35">
      <c r="A27" s="6"/>
      <c r="B27" s="6"/>
      <c r="C27" s="6"/>
      <c r="D27" s="80" t="s">
        <v>200</v>
      </c>
      <c r="E27" s="84"/>
      <c r="F27" s="84"/>
      <c r="G27" s="84"/>
    </row>
    <row r="28" spans="1:7" x14ac:dyDescent="0.35">
      <c r="A28" s="6"/>
      <c r="B28" s="6"/>
      <c r="C28" s="6"/>
      <c r="D28" s="80" t="s">
        <v>203</v>
      </c>
      <c r="E28" s="84"/>
      <c r="F28" s="84"/>
      <c r="G28" s="84"/>
    </row>
    <row r="29" spans="1:7" x14ac:dyDescent="0.35">
      <c r="A29" s="6"/>
      <c r="B29" s="6"/>
      <c r="C29" s="6"/>
      <c r="D29" s="80" t="s">
        <v>204</v>
      </c>
      <c r="E29" s="84"/>
      <c r="F29" s="84"/>
      <c r="G29" s="84"/>
    </row>
    <row r="30" spans="1:7" ht="29" x14ac:dyDescent="0.35">
      <c r="A30" s="6"/>
      <c r="B30" s="6"/>
      <c r="C30" s="6"/>
      <c r="D30" s="83" t="s">
        <v>205</v>
      </c>
      <c r="E30" s="84"/>
      <c r="F30" s="84"/>
      <c r="G30" s="84"/>
    </row>
    <row r="31" spans="1:7" ht="29" x14ac:dyDescent="0.35">
      <c r="A31" s="6"/>
      <c r="B31" s="6"/>
      <c r="C31" s="6"/>
      <c r="D31" s="83" t="s">
        <v>206</v>
      </c>
      <c r="E31" s="84"/>
      <c r="F31" s="84"/>
      <c r="G31" s="84"/>
    </row>
    <row r="32" spans="1:7" ht="11.25" customHeight="1" x14ac:dyDescent="0.35">
      <c r="A32" s="6"/>
      <c r="B32" s="6"/>
      <c r="C32" s="6"/>
      <c r="D32" s="6"/>
      <c r="E32" s="6"/>
      <c r="F32" s="6"/>
      <c r="G32" s="6"/>
    </row>
    <row r="33" spans="1:7" x14ac:dyDescent="0.35">
      <c r="A33" s="6"/>
      <c r="B33" s="6"/>
      <c r="C33" s="6"/>
      <c r="D33" s="6"/>
      <c r="E33" s="6"/>
      <c r="F33" s="6"/>
      <c r="G33" s="6"/>
    </row>
    <row r="34" spans="1:7" x14ac:dyDescent="0.35">
      <c r="A34" s="6"/>
      <c r="B34" s="10" t="s">
        <v>122</v>
      </c>
      <c r="C34" s="6" t="s">
        <v>207</v>
      </c>
      <c r="D34" s="6"/>
      <c r="E34" s="6"/>
      <c r="F34" s="6"/>
      <c r="G34" s="6"/>
    </row>
    <row r="35" spans="1:7" ht="21" customHeight="1" x14ac:dyDescent="0.35">
      <c r="A35" s="6"/>
      <c r="B35" s="6"/>
      <c r="C35" s="252" t="s">
        <v>353</v>
      </c>
      <c r="D35" s="252"/>
      <c r="E35" s="252"/>
      <c r="F35" s="252"/>
      <c r="G35" s="252"/>
    </row>
    <row r="36" spans="1:7" x14ac:dyDescent="0.35">
      <c r="A36" s="6"/>
      <c r="B36" s="6"/>
      <c r="C36" s="6"/>
      <c r="D36" s="6"/>
      <c r="E36" s="6"/>
      <c r="F36" s="6"/>
      <c r="G36" s="6"/>
    </row>
    <row r="37" spans="1:7" x14ac:dyDescent="0.35">
      <c r="A37" s="6"/>
      <c r="B37" s="6"/>
      <c r="C37" s="6"/>
      <c r="D37" s="80" t="s">
        <v>198</v>
      </c>
      <c r="E37" s="81" t="s">
        <v>208</v>
      </c>
      <c r="F37" s="81" t="s">
        <v>209</v>
      </c>
      <c r="G37" s="81" t="s">
        <v>199</v>
      </c>
    </row>
    <row r="38" spans="1:7" ht="29.5" customHeight="1" x14ac:dyDescent="0.35">
      <c r="A38" s="6"/>
      <c r="B38" s="6"/>
      <c r="C38" s="6"/>
      <c r="D38" s="80" t="s">
        <v>210</v>
      </c>
      <c r="E38" s="84"/>
      <c r="F38" s="85"/>
      <c r="G38" s="84"/>
    </row>
    <row r="39" spans="1:7" ht="29.5" customHeight="1" x14ac:dyDescent="0.35">
      <c r="A39" s="6"/>
      <c r="B39" s="6"/>
      <c r="C39" s="6"/>
      <c r="D39" s="80" t="s">
        <v>211</v>
      </c>
      <c r="E39" s="84"/>
      <c r="F39" s="85"/>
      <c r="G39" s="84"/>
    </row>
    <row r="40" spans="1:7" ht="29.5" customHeight="1" x14ac:dyDescent="0.35">
      <c r="A40" s="6"/>
      <c r="B40" s="6"/>
      <c r="C40" s="6"/>
      <c r="D40" s="80" t="s">
        <v>212</v>
      </c>
      <c r="E40" s="84"/>
      <c r="F40" s="85"/>
      <c r="G40" s="84"/>
    </row>
    <row r="41" spans="1:7" ht="29.5" customHeight="1" x14ac:dyDescent="0.35">
      <c r="A41" s="6"/>
      <c r="B41" s="6"/>
      <c r="C41" s="6"/>
      <c r="D41" s="80" t="s">
        <v>213</v>
      </c>
      <c r="E41" s="84"/>
      <c r="F41" s="85"/>
      <c r="G41" s="84"/>
    </row>
    <row r="42" spans="1:7" x14ac:dyDescent="0.35">
      <c r="A42" s="6"/>
      <c r="B42" s="6"/>
      <c r="C42" s="6"/>
      <c r="D42" s="6"/>
      <c r="E42" s="6"/>
      <c r="F42" s="6"/>
      <c r="G42" s="6"/>
    </row>
    <row r="43" spans="1:7" ht="96" customHeight="1" x14ac:dyDescent="0.35">
      <c r="A43" s="6"/>
      <c r="B43" s="252" t="s">
        <v>471</v>
      </c>
      <c r="C43" s="252"/>
      <c r="D43" s="252"/>
      <c r="E43" s="252"/>
      <c r="F43" s="252"/>
      <c r="G43" s="252"/>
    </row>
    <row r="44" spans="1:7" x14ac:dyDescent="0.35">
      <c r="A44" s="6"/>
      <c r="B44" s="6"/>
      <c r="C44" s="6"/>
      <c r="D44" s="6"/>
      <c r="E44" s="6"/>
      <c r="F44" s="6"/>
      <c r="G44" s="6"/>
    </row>
    <row r="45" spans="1:7" x14ac:dyDescent="0.35">
      <c r="A45" s="6" t="s">
        <v>214</v>
      </c>
      <c r="B45" s="6" t="s">
        <v>215</v>
      </c>
      <c r="C45" s="6"/>
      <c r="D45" s="6"/>
      <c r="E45" s="6"/>
      <c r="F45" s="6"/>
      <c r="G45" s="6"/>
    </row>
    <row r="46" spans="1:7" ht="8.25" customHeight="1" x14ac:dyDescent="0.35">
      <c r="A46" s="6"/>
      <c r="B46" s="6"/>
      <c r="C46" s="6"/>
      <c r="D46" s="6"/>
      <c r="E46" s="6"/>
      <c r="F46" s="6"/>
      <c r="G46" s="6"/>
    </row>
    <row r="47" spans="1:7" x14ac:dyDescent="0.35">
      <c r="A47" s="6"/>
      <c r="B47" s="281" t="s">
        <v>216</v>
      </c>
      <c r="C47" s="281"/>
      <c r="D47" s="281"/>
      <c r="E47" s="281"/>
      <c r="F47" s="281"/>
      <c r="G47" s="281"/>
    </row>
    <row r="48" spans="1:7" ht="9.75" customHeight="1" x14ac:dyDescent="0.35">
      <c r="A48" s="6"/>
      <c r="B48" s="152"/>
      <c r="C48" s="152"/>
      <c r="D48" s="152"/>
      <c r="E48" s="152"/>
      <c r="F48" s="152"/>
      <c r="G48" s="152"/>
    </row>
    <row r="49" spans="1:7" x14ac:dyDescent="0.35">
      <c r="A49" s="6"/>
      <c r="B49" s="284" t="s">
        <v>0</v>
      </c>
      <c r="C49" s="284"/>
      <c r="D49" s="162"/>
      <c r="E49" s="6"/>
      <c r="F49" s="6"/>
      <c r="G49" s="6"/>
    </row>
    <row r="50" spans="1:7" ht="9" customHeight="1" x14ac:dyDescent="0.35">
      <c r="A50" s="6"/>
      <c r="B50" s="6"/>
      <c r="C50" s="6"/>
      <c r="D50" s="6"/>
      <c r="E50" s="6"/>
      <c r="F50" s="6"/>
      <c r="G50" s="6"/>
    </row>
    <row r="51" spans="1:7" ht="62.65" customHeight="1" x14ac:dyDescent="0.35">
      <c r="A51" s="6"/>
      <c r="B51" s="252" t="s">
        <v>217</v>
      </c>
      <c r="C51" s="252"/>
      <c r="D51" s="252"/>
      <c r="E51" s="252"/>
      <c r="F51" s="252"/>
      <c r="G51" s="252"/>
    </row>
    <row r="52" spans="1:7" ht="7.5" customHeight="1" x14ac:dyDescent="0.35">
      <c r="A52" s="6"/>
      <c r="B52" s="140"/>
      <c r="C52" s="140"/>
      <c r="D52" s="140"/>
      <c r="E52" s="140"/>
      <c r="F52" s="140"/>
      <c r="G52" s="140"/>
    </row>
    <row r="53" spans="1:7" x14ac:dyDescent="0.35">
      <c r="A53" s="6"/>
      <c r="B53" s="284" t="s">
        <v>0</v>
      </c>
      <c r="C53" s="284"/>
      <c r="D53" s="6"/>
      <c r="E53" s="6"/>
      <c r="F53" s="6"/>
      <c r="G53" s="6"/>
    </row>
    <row r="54" spans="1:7" ht="11.25" customHeight="1" x14ac:dyDescent="0.35">
      <c r="A54" s="6"/>
      <c r="B54" s="6"/>
      <c r="C54" s="6"/>
      <c r="D54" s="6"/>
      <c r="E54" s="6"/>
      <c r="F54" s="6"/>
      <c r="G54" s="6"/>
    </row>
    <row r="55" spans="1:7" ht="31.9" customHeight="1" x14ac:dyDescent="0.35">
      <c r="A55" s="6"/>
      <c r="B55" s="252" t="s">
        <v>218</v>
      </c>
      <c r="C55" s="252"/>
      <c r="D55" s="252"/>
      <c r="E55" s="252"/>
      <c r="F55" s="252"/>
      <c r="G55" s="252"/>
    </row>
    <row r="56" spans="1:7" ht="51" customHeight="1" x14ac:dyDescent="0.35">
      <c r="A56" s="6"/>
      <c r="B56" s="285"/>
      <c r="C56" s="285"/>
      <c r="D56" s="285"/>
      <c r="E56" s="285"/>
      <c r="F56" s="285"/>
      <c r="G56" s="285"/>
    </row>
    <row r="57" spans="1:7" ht="9.75" customHeight="1" x14ac:dyDescent="0.35">
      <c r="A57" s="6"/>
      <c r="B57" s="6"/>
      <c r="C57" s="6"/>
      <c r="D57" s="6"/>
      <c r="E57" s="6"/>
      <c r="F57" s="6"/>
      <c r="G57" s="6"/>
    </row>
    <row r="58" spans="1:7" x14ac:dyDescent="0.35">
      <c r="A58" s="150" t="s">
        <v>219</v>
      </c>
      <c r="B58" s="6" t="s">
        <v>220</v>
      </c>
      <c r="C58" s="6"/>
      <c r="D58" s="6"/>
      <c r="E58" s="6"/>
      <c r="F58" s="6"/>
      <c r="G58" s="6"/>
    </row>
    <row r="59" spans="1:7" ht="9" customHeight="1" x14ac:dyDescent="0.35">
      <c r="A59" s="6"/>
      <c r="B59" s="6"/>
      <c r="C59" s="6"/>
      <c r="D59" s="6"/>
      <c r="E59" s="6"/>
      <c r="F59" s="6"/>
      <c r="G59" s="6"/>
    </row>
    <row r="60" spans="1:7" x14ac:dyDescent="0.35">
      <c r="A60" s="6"/>
      <c r="B60" s="252" t="s">
        <v>221</v>
      </c>
      <c r="C60" s="252"/>
      <c r="D60" s="252"/>
      <c r="E60" s="252"/>
      <c r="F60" s="252"/>
      <c r="G60" s="252"/>
    </row>
    <row r="61" spans="1:7" ht="9.75" customHeight="1" x14ac:dyDescent="0.35">
      <c r="A61" s="6"/>
      <c r="B61" s="140"/>
      <c r="C61" s="140"/>
      <c r="D61" s="140"/>
      <c r="E61" s="140"/>
      <c r="F61" s="140"/>
      <c r="G61" s="140"/>
    </row>
    <row r="62" spans="1:7" x14ac:dyDescent="0.35">
      <c r="A62" s="6"/>
      <c r="B62" s="284" t="s">
        <v>0</v>
      </c>
      <c r="C62" s="284"/>
      <c r="D62" s="6"/>
      <c r="E62" s="6"/>
      <c r="F62" s="6"/>
      <c r="G62" s="6"/>
    </row>
    <row r="63" spans="1:7" x14ac:dyDescent="0.35">
      <c r="A63" s="6"/>
      <c r="B63" s="6"/>
      <c r="C63" s="6"/>
      <c r="D63" s="6"/>
      <c r="E63" s="6"/>
      <c r="F63" s="6"/>
      <c r="G63" s="6"/>
    </row>
    <row r="64" spans="1:7" x14ac:dyDescent="0.35">
      <c r="A64" s="6"/>
      <c r="B64" s="6"/>
      <c r="C64" s="6"/>
      <c r="D64" s="6"/>
      <c r="E64" s="6"/>
      <c r="F64" s="6"/>
      <c r="G64" s="6"/>
    </row>
  </sheetData>
  <mergeCells count="15">
    <mergeCell ref="B43:G43"/>
    <mergeCell ref="B62:C62"/>
    <mergeCell ref="A1:G1"/>
    <mergeCell ref="D6:G6"/>
    <mergeCell ref="D11:G11"/>
    <mergeCell ref="D20:G20"/>
    <mergeCell ref="B60:G60"/>
    <mergeCell ref="C35:G35"/>
    <mergeCell ref="B47:G47"/>
    <mergeCell ref="B51:G51"/>
    <mergeCell ref="B55:G55"/>
    <mergeCell ref="B56:G56"/>
    <mergeCell ref="C18:G18"/>
    <mergeCell ref="B49:C49"/>
    <mergeCell ref="B53:C53"/>
  </mergeCells>
  <conditionalFormatting sqref="E27:G31 E38:G41 B56:G56">
    <cfRule type="cellIs" dxfId="51" priority="2" operator="notEqual">
      <formula>""</formula>
    </cfRule>
  </conditionalFormatting>
  <conditionalFormatting sqref="D8 D13 D22 B49:C49 B53:C53 B62:C62">
    <cfRule type="cellIs" dxfId="50" priority="1" operator="notEqual">
      <formula>"&lt;select one&gt;"</formula>
    </cfRule>
  </conditionalFormatting>
  <dataValidations count="1">
    <dataValidation type="list" allowBlank="1" showInputMessage="1" showErrorMessage="1" sqref="D8 D13 D22 B49 B53 B62" xr:uid="{A984B7F7-4DD1-4D0B-B766-FFD14DF41ED2}">
      <formula1>"&lt;select one&gt;, Yes, No"</formula1>
    </dataValidation>
  </dataValidations>
  <pageMargins left="0.7" right="0.7" top="0.75" bottom="0.75" header="0.3" footer="0.3"/>
  <pageSetup orientation="portrait" verticalDpi="0" r:id="rId1"/>
  <headerFooter>
    <oddHeader>&amp;C&amp;"-,Bold"Exhibit A to RFA 2022-301 Housing Credit Financing for Affordable Housing Developments Located in Duval County</oddHeader>
    <oddFooter>&amp;LRFA 2022-301</oddFooter>
  </headerFooter>
  <rowBreaks count="1" manualBreakCount="1">
    <brk id="32" max="16383" man="1"/>
  </rowBreaks>
  <ignoredErrors>
    <ignoredError sqref="B4 B16 B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
  <dimension ref="A1:O79"/>
  <sheetViews>
    <sheetView showGridLines="0" topLeftCell="A17" zoomScale="70" zoomScaleNormal="70" zoomScaleSheetLayoutView="90" workbookViewId="0">
      <selection activeCell="H3" sqref="H3"/>
    </sheetView>
  </sheetViews>
  <sheetFormatPr defaultColWidth="8.7265625" defaultRowHeight="14.5" x14ac:dyDescent="0.35"/>
  <cols>
    <col min="1" max="1" width="4.54296875" style="72" customWidth="1"/>
    <col min="2" max="2" width="5.54296875" style="72" customWidth="1"/>
    <col min="3" max="3" width="10.453125" style="72" customWidth="1"/>
    <col min="4" max="4" width="16.26953125" style="72" customWidth="1"/>
    <col min="5" max="5" width="8.54296875" style="72" customWidth="1"/>
    <col min="6" max="6" width="14.1796875" style="72" customWidth="1"/>
    <col min="7" max="7" width="16.1796875" style="72" customWidth="1"/>
    <col min="8" max="8" width="32.453125" style="72" customWidth="1"/>
    <col min="9" max="16384" width="8.7265625" style="72"/>
  </cols>
  <sheetData>
    <row r="1" spans="1:10" ht="39.65" customHeight="1" thickBot="1" x14ac:dyDescent="0.4">
      <c r="A1" s="248" t="s">
        <v>222</v>
      </c>
      <c r="B1" s="249"/>
      <c r="C1" s="249"/>
      <c r="D1" s="249"/>
      <c r="E1" s="249"/>
      <c r="F1" s="249"/>
      <c r="G1" s="249"/>
      <c r="H1" s="250"/>
    </row>
    <row r="2" spans="1:10" x14ac:dyDescent="0.35">
      <c r="A2" s="6"/>
      <c r="B2" s="6"/>
      <c r="C2" s="6"/>
      <c r="D2" s="6"/>
      <c r="E2" s="6"/>
      <c r="F2" s="6"/>
      <c r="G2" s="6"/>
      <c r="H2" s="6"/>
    </row>
    <row r="3" spans="1:10" ht="33" customHeight="1" x14ac:dyDescent="0.35">
      <c r="A3" s="164" t="s">
        <v>116</v>
      </c>
      <c r="B3" s="276" t="s">
        <v>472</v>
      </c>
      <c r="C3" s="276"/>
      <c r="D3" s="276"/>
      <c r="E3" s="276"/>
      <c r="F3" s="276"/>
      <c r="G3" s="276"/>
      <c r="H3" s="136"/>
    </row>
    <row r="4" spans="1:10" ht="7.5" hidden="1" customHeight="1" x14ac:dyDescent="0.35">
      <c r="A4" s="164"/>
      <c r="B4" s="6"/>
      <c r="C4" s="6"/>
      <c r="D4" s="6"/>
      <c r="E4" s="6"/>
      <c r="F4" s="6"/>
      <c r="G4" s="6"/>
      <c r="H4" s="6"/>
    </row>
    <row r="5" spans="1:10" ht="33" hidden="1" customHeight="1" x14ac:dyDescent="0.35">
      <c r="A5" s="163" t="s">
        <v>126</v>
      </c>
      <c r="B5" s="252" t="s">
        <v>223</v>
      </c>
      <c r="C5" s="252"/>
      <c r="D5" s="252"/>
      <c r="E5" s="252"/>
      <c r="F5" s="252"/>
      <c r="G5" s="252"/>
      <c r="H5" s="252"/>
    </row>
    <row r="6" spans="1:10" ht="13.5" hidden="1" customHeight="1" x14ac:dyDescent="0.35">
      <c r="A6" s="163"/>
      <c r="B6" s="140"/>
      <c r="C6" s="140"/>
      <c r="D6" s="140"/>
      <c r="E6" s="140"/>
      <c r="F6" s="140"/>
      <c r="G6" s="140"/>
      <c r="H6" s="140"/>
      <c r="J6" s="94" t="s">
        <v>484</v>
      </c>
    </row>
    <row r="7" spans="1:10" hidden="1" x14ac:dyDescent="0.35">
      <c r="A7" s="164"/>
      <c r="B7" s="245" t="s">
        <v>0</v>
      </c>
      <c r="C7" s="245"/>
      <c r="D7" s="245"/>
      <c r="E7" s="245"/>
      <c r="F7" s="245"/>
      <c r="G7" s="245"/>
      <c r="H7" s="245"/>
    </row>
    <row r="8" spans="1:10" x14ac:dyDescent="0.35">
      <c r="A8" s="164"/>
      <c r="B8" s="6"/>
      <c r="C8" s="6"/>
      <c r="D8" s="6"/>
      <c r="E8" s="6"/>
      <c r="F8" s="6"/>
      <c r="G8" s="6"/>
      <c r="H8" s="6"/>
    </row>
    <row r="9" spans="1:10" s="233" customFormat="1" ht="20" customHeight="1" x14ac:dyDescent="0.35">
      <c r="A9" s="163" t="s">
        <v>126</v>
      </c>
      <c r="B9" s="9" t="s">
        <v>551</v>
      </c>
      <c r="C9" s="9"/>
      <c r="D9" s="9"/>
      <c r="E9" s="9"/>
      <c r="F9" s="9"/>
      <c r="G9" s="9"/>
      <c r="H9" s="9"/>
    </row>
    <row r="10" spans="1:10" ht="33" customHeight="1" x14ac:dyDescent="0.35">
      <c r="A10" s="163" t="s">
        <v>169</v>
      </c>
      <c r="B10" s="252" t="s">
        <v>224</v>
      </c>
      <c r="C10" s="252"/>
      <c r="D10" s="252"/>
      <c r="E10" s="252"/>
      <c r="F10" s="252"/>
      <c r="G10" s="252"/>
      <c r="H10" s="252"/>
    </row>
    <row r="11" spans="1:10" ht="9" customHeight="1" x14ac:dyDescent="0.35">
      <c r="A11" s="164"/>
      <c r="B11" s="6"/>
      <c r="C11" s="6"/>
      <c r="D11" s="6"/>
      <c r="E11" s="6"/>
      <c r="F11" s="6"/>
      <c r="G11" s="6"/>
      <c r="H11" s="6"/>
    </row>
    <row r="12" spans="1:10" x14ac:dyDescent="0.35">
      <c r="A12" s="164" t="s">
        <v>171</v>
      </c>
      <c r="B12" s="6" t="s">
        <v>225</v>
      </c>
      <c r="C12" s="6"/>
      <c r="D12" s="6"/>
      <c r="E12" s="6"/>
      <c r="F12" s="6"/>
      <c r="G12" s="6"/>
      <c r="H12" s="6"/>
    </row>
    <row r="13" spans="1:10" x14ac:dyDescent="0.35">
      <c r="A13" s="164"/>
      <c r="B13" s="6"/>
      <c r="C13" s="6"/>
      <c r="D13" s="6"/>
      <c r="E13" s="6"/>
      <c r="F13" s="6"/>
      <c r="G13" s="6"/>
      <c r="H13" s="6"/>
    </row>
    <row r="14" spans="1:10" x14ac:dyDescent="0.35">
      <c r="A14" s="6"/>
      <c r="B14" s="10" t="s">
        <v>118</v>
      </c>
      <c r="C14" s="6" t="s">
        <v>226</v>
      </c>
      <c r="D14" s="6"/>
      <c r="E14" s="6"/>
      <c r="F14" s="6"/>
      <c r="G14" s="6"/>
      <c r="H14" s="6"/>
    </row>
    <row r="15" spans="1:10" ht="9" customHeight="1" x14ac:dyDescent="0.35">
      <c r="A15" s="6"/>
      <c r="B15" s="10"/>
      <c r="C15" s="6"/>
      <c r="D15" s="6"/>
      <c r="E15" s="6"/>
      <c r="F15" s="6"/>
      <c r="G15" s="6"/>
      <c r="H15" s="6"/>
    </row>
    <row r="16" spans="1:10" ht="14.5" customHeight="1" x14ac:dyDescent="0.35">
      <c r="A16" s="6"/>
      <c r="B16" s="6"/>
      <c r="C16" s="245" t="s">
        <v>0</v>
      </c>
      <c r="D16" s="245"/>
      <c r="E16" s="245"/>
      <c r="F16" s="245"/>
      <c r="G16" s="245"/>
      <c r="H16" s="245"/>
    </row>
    <row r="17" spans="1:10" x14ac:dyDescent="0.35">
      <c r="A17" s="6"/>
      <c r="B17" s="6"/>
      <c r="C17" s="6"/>
      <c r="D17" s="6"/>
      <c r="E17" s="6"/>
      <c r="F17" s="6"/>
      <c r="G17" s="6"/>
      <c r="H17" s="6"/>
    </row>
    <row r="18" spans="1:10" x14ac:dyDescent="0.35">
      <c r="A18" s="6"/>
      <c r="B18" s="10" t="s">
        <v>120</v>
      </c>
      <c r="C18" s="6" t="s">
        <v>227</v>
      </c>
      <c r="D18" s="6"/>
      <c r="E18" s="6"/>
      <c r="F18" s="6"/>
      <c r="G18" s="6"/>
      <c r="H18" s="6"/>
    </row>
    <row r="19" spans="1:10" ht="8.25" customHeight="1" x14ac:dyDescent="0.35">
      <c r="A19" s="6"/>
      <c r="B19" s="10"/>
      <c r="C19" s="6"/>
      <c r="D19" s="6"/>
      <c r="E19" s="6"/>
      <c r="F19" s="6"/>
      <c r="G19" s="6"/>
      <c r="H19" s="6"/>
    </row>
    <row r="20" spans="1:10" ht="51.75" customHeight="1" x14ac:dyDescent="0.35">
      <c r="A20" s="6"/>
      <c r="B20" s="6"/>
      <c r="C20" s="33" t="s">
        <v>188</v>
      </c>
      <c r="D20" s="252" t="s">
        <v>228</v>
      </c>
      <c r="E20" s="252"/>
      <c r="F20" s="252"/>
      <c r="G20" s="252"/>
      <c r="H20" s="252"/>
    </row>
    <row r="21" spans="1:10" ht="14.25" customHeight="1" x14ac:dyDescent="0.35">
      <c r="A21" s="6"/>
      <c r="B21" s="6"/>
      <c r="C21" s="33"/>
      <c r="D21" s="140"/>
      <c r="E21" s="140"/>
      <c r="F21" s="140"/>
      <c r="G21" s="140"/>
      <c r="H21" s="140"/>
    </row>
    <row r="22" spans="1:10" ht="29" x14ac:dyDescent="0.35">
      <c r="A22" s="6"/>
      <c r="B22" s="6"/>
      <c r="C22" s="6"/>
      <c r="D22" s="86" t="s">
        <v>354</v>
      </c>
      <c r="E22" s="286" t="s">
        <v>355</v>
      </c>
      <c r="F22" s="286"/>
      <c r="G22" s="153" t="s">
        <v>356</v>
      </c>
      <c r="H22" s="86" t="s">
        <v>539</v>
      </c>
      <c r="J22" s="94"/>
    </row>
    <row r="23" spans="1:10" ht="18" customHeight="1" x14ac:dyDescent="0.35">
      <c r="A23" s="6"/>
      <c r="B23" s="6"/>
      <c r="C23" s="6"/>
      <c r="D23" s="22">
        <f>ROUNDUP(E23*Total_Units,0)</f>
        <v>0</v>
      </c>
      <c r="E23" s="288"/>
      <c r="F23" s="288"/>
      <c r="G23" s="87">
        <v>0.25</v>
      </c>
      <c r="H23" s="296" t="s">
        <v>540</v>
      </c>
    </row>
    <row r="24" spans="1:10" ht="18" customHeight="1" x14ac:dyDescent="0.35">
      <c r="A24" s="6"/>
      <c r="B24" s="6"/>
      <c r="C24" s="6"/>
      <c r="D24" s="22">
        <f>ROUNDUP(SUM(E23+E24)*Total_Units,0)-D23</f>
        <v>0</v>
      </c>
      <c r="E24" s="287"/>
      <c r="F24" s="287"/>
      <c r="G24" s="87">
        <v>0.28000000000000003</v>
      </c>
      <c r="H24" s="297"/>
    </row>
    <row r="25" spans="1:10" ht="18" customHeight="1" x14ac:dyDescent="0.35">
      <c r="A25" s="6"/>
      <c r="B25" s="6"/>
      <c r="C25" s="6"/>
      <c r="D25" s="22">
        <f>ROUNDUP(SUM(E23:E25)*Total_Units,0)-SUM(D23:D24)</f>
        <v>0</v>
      </c>
      <c r="E25" s="287"/>
      <c r="F25" s="287"/>
      <c r="G25" s="87">
        <v>0.3</v>
      </c>
      <c r="H25" s="297"/>
    </row>
    <row r="26" spans="1:10" ht="18" customHeight="1" x14ac:dyDescent="0.35">
      <c r="A26" s="6"/>
      <c r="B26" s="6"/>
      <c r="C26" s="6"/>
      <c r="D26" s="22">
        <f>ROUNDUP(SUM(E23:E26)*Total_Units,0)-SUM(D23:D25)</f>
        <v>0</v>
      </c>
      <c r="E26" s="287"/>
      <c r="F26" s="287"/>
      <c r="G26" s="87">
        <v>0.33</v>
      </c>
      <c r="H26" s="297"/>
    </row>
    <row r="27" spans="1:10" ht="18" customHeight="1" x14ac:dyDescent="0.35">
      <c r="A27" s="6"/>
      <c r="B27" s="6"/>
      <c r="C27" s="6"/>
      <c r="D27" s="22">
        <f>ROUNDUP(SUM(E23:E27)*Total_Units,0)-SUM(D23:D26)</f>
        <v>0</v>
      </c>
      <c r="E27" s="287"/>
      <c r="F27" s="287"/>
      <c r="G27" s="87">
        <v>0.35</v>
      </c>
      <c r="H27" s="297"/>
    </row>
    <row r="28" spans="1:10" ht="18" customHeight="1" x14ac:dyDescent="0.35">
      <c r="A28" s="6"/>
      <c r="B28" s="6"/>
      <c r="C28" s="6"/>
      <c r="D28" s="22">
        <f>ROUNDUP(SUM(E23:E28)*Total_Units,0)-SUM(D23:D27)</f>
        <v>0</v>
      </c>
      <c r="E28" s="287"/>
      <c r="F28" s="287"/>
      <c r="G28" s="87">
        <v>0.4</v>
      </c>
      <c r="H28" s="297"/>
    </row>
    <row r="29" spans="1:10" ht="18" customHeight="1" x14ac:dyDescent="0.35">
      <c r="A29" s="6"/>
      <c r="B29" s="6"/>
      <c r="C29" s="6"/>
      <c r="D29" s="22">
        <f>ROUNDUP(SUM(E23:E29)*Total_Units,0)-SUM(D23:D28)</f>
        <v>0</v>
      </c>
      <c r="E29" s="287"/>
      <c r="F29" s="287"/>
      <c r="G29" s="87">
        <v>0.45</v>
      </c>
      <c r="H29" s="297"/>
    </row>
    <row r="30" spans="1:10" ht="18" customHeight="1" x14ac:dyDescent="0.35">
      <c r="A30" s="6"/>
      <c r="B30" s="6"/>
      <c r="C30" s="6"/>
      <c r="D30" s="22">
        <f>ROUNDUP(SUM(E23:E30)*Total_Units,0)-SUM(D23:D29)</f>
        <v>0</v>
      </c>
      <c r="E30" s="287"/>
      <c r="F30" s="287"/>
      <c r="G30" s="87">
        <v>0.5</v>
      </c>
      <c r="H30" s="297"/>
    </row>
    <row r="31" spans="1:10" ht="18" customHeight="1" x14ac:dyDescent="0.35">
      <c r="A31" s="6"/>
      <c r="B31" s="6"/>
      <c r="C31" s="6"/>
      <c r="D31" s="22">
        <f>ROUNDUP(SUM(E23:E31)*Total_Units,0)-SUM(D23:D30)</f>
        <v>0</v>
      </c>
      <c r="E31" s="287"/>
      <c r="F31" s="287"/>
      <c r="G31" s="87">
        <v>0.6</v>
      </c>
      <c r="H31" s="298"/>
    </row>
    <row r="32" spans="1:10" ht="51" customHeight="1" x14ac:dyDescent="0.35">
      <c r="A32" s="6"/>
      <c r="B32" s="6"/>
      <c r="C32" s="6"/>
      <c r="D32" s="22">
        <f>ROUNDUP(SUM(E23:E32)*Total_Units,0)-SUM(D23:D31)</f>
        <v>0</v>
      </c>
      <c r="E32" s="287"/>
      <c r="F32" s="287"/>
      <c r="G32" s="223" t="s">
        <v>542</v>
      </c>
      <c r="H32" s="87" t="s">
        <v>541</v>
      </c>
    </row>
    <row r="33" spans="1:14" ht="18" customHeight="1" x14ac:dyDescent="0.35">
      <c r="A33" s="6"/>
      <c r="B33" s="6"/>
      <c r="C33" s="6"/>
      <c r="D33" s="121">
        <f>SUM(D23:D32)</f>
        <v>0</v>
      </c>
      <c r="E33" s="295">
        <f>SUM(E23:E32)</f>
        <v>0</v>
      </c>
      <c r="F33" s="295"/>
      <c r="G33" s="299" t="s">
        <v>430</v>
      </c>
      <c r="H33" s="300"/>
      <c r="I33" s="240" t="str">
        <f>IF(OR(Minimum_SetAside_per_Sec_42="&lt;select one&gt;",Minimum_SetAside_per_Sec_42="Average Income Test"),"",IF(total_units_in_setaside_chart=Total_Units,"The total number of units calculated here matches the total number of units stated at 6.a.","Attention:  The total number of units calculated here does not match the total number of units stated at 6.a."))</f>
        <v/>
      </c>
      <c r="J33" s="240"/>
      <c r="K33" s="240"/>
      <c r="L33" s="240"/>
      <c r="M33" s="240"/>
      <c r="N33" s="240"/>
    </row>
    <row r="34" spans="1:14" ht="19.5" customHeight="1" x14ac:dyDescent="0.35">
      <c r="A34" s="6"/>
      <c r="B34" s="6"/>
      <c r="C34" s="6"/>
      <c r="D34" s="122"/>
      <c r="E34" s="123"/>
      <c r="F34" s="123"/>
      <c r="G34" s="124"/>
      <c r="H34" s="216"/>
      <c r="I34" s="240"/>
      <c r="J34" s="240"/>
      <c r="K34" s="240"/>
      <c r="L34" s="240"/>
      <c r="M34" s="240"/>
      <c r="N34" s="240"/>
    </row>
    <row r="35" spans="1:14" ht="20.65" customHeight="1" x14ac:dyDescent="0.35">
      <c r="A35" s="6"/>
      <c r="B35" s="6"/>
      <c r="C35" s="152" t="s">
        <v>191</v>
      </c>
      <c r="D35" s="252" t="s">
        <v>358</v>
      </c>
      <c r="E35" s="252"/>
      <c r="F35" s="252"/>
      <c r="G35" s="252"/>
      <c r="H35" s="252"/>
    </row>
    <row r="36" spans="1:14" x14ac:dyDescent="0.35">
      <c r="A36" s="6"/>
      <c r="B36" s="6"/>
      <c r="C36" s="6"/>
      <c r="D36" s="6"/>
      <c r="E36" s="6"/>
      <c r="F36" s="6"/>
      <c r="G36" s="6"/>
      <c r="H36" s="6"/>
      <c r="I36" s="6"/>
    </row>
    <row r="37" spans="1:14" ht="43.5" customHeight="1" x14ac:dyDescent="0.35">
      <c r="A37" s="6"/>
      <c r="B37" s="6"/>
      <c r="C37" s="6"/>
      <c r="D37" s="86" t="s">
        <v>354</v>
      </c>
      <c r="E37" s="286" t="s">
        <v>355</v>
      </c>
      <c r="F37" s="286"/>
      <c r="G37" s="193" t="s">
        <v>356</v>
      </c>
      <c r="H37" s="224" t="s">
        <v>539</v>
      </c>
      <c r="I37" s="88"/>
      <c r="J37" s="89"/>
    </row>
    <row r="38" spans="1:14" ht="18" customHeight="1" x14ac:dyDescent="0.35">
      <c r="A38" s="6"/>
      <c r="B38" s="6"/>
      <c r="C38" s="6"/>
      <c r="D38" s="119"/>
      <c r="E38" s="290">
        <f>IF($D38=0,0,D38/Total_Units)</f>
        <v>0</v>
      </c>
      <c r="F38" s="290"/>
      <c r="G38" s="217">
        <v>0.2</v>
      </c>
      <c r="H38" s="301" t="s">
        <v>540</v>
      </c>
      <c r="I38" s="90"/>
    </row>
    <row r="39" spans="1:14" ht="18" customHeight="1" x14ac:dyDescent="0.35">
      <c r="A39" s="6"/>
      <c r="B39" s="6"/>
      <c r="C39" s="6"/>
      <c r="D39" s="119"/>
      <c r="E39" s="290">
        <f>IF($D39=0,0,D39/Total_Units)</f>
        <v>0</v>
      </c>
      <c r="F39" s="290"/>
      <c r="G39" s="217">
        <v>0.3</v>
      </c>
      <c r="H39" s="302"/>
      <c r="I39" s="90"/>
    </row>
    <row r="40" spans="1:14" ht="18" customHeight="1" x14ac:dyDescent="0.35">
      <c r="A40" s="6"/>
      <c r="B40" s="6"/>
      <c r="C40" s="6"/>
      <c r="D40" s="119"/>
      <c r="E40" s="290">
        <f t="shared" ref="E40:E45" si="0">IF($D40=0,0,D40/Total_Units)</f>
        <v>0</v>
      </c>
      <c r="F40" s="290"/>
      <c r="G40" s="217">
        <v>0.4</v>
      </c>
      <c r="H40" s="302"/>
      <c r="I40" s="90"/>
    </row>
    <row r="41" spans="1:14" ht="18" customHeight="1" x14ac:dyDescent="0.35">
      <c r="A41" s="6"/>
      <c r="B41" s="6"/>
      <c r="C41" s="6"/>
      <c r="D41" s="119"/>
      <c r="E41" s="290">
        <f t="shared" si="0"/>
        <v>0</v>
      </c>
      <c r="F41" s="290"/>
      <c r="G41" s="217">
        <v>0.5</v>
      </c>
      <c r="H41" s="302"/>
      <c r="I41" s="90"/>
    </row>
    <row r="42" spans="1:14" ht="18" customHeight="1" x14ac:dyDescent="0.35">
      <c r="A42" s="6"/>
      <c r="B42" s="6"/>
      <c r="C42" s="6"/>
      <c r="D42" s="119"/>
      <c r="E42" s="290">
        <f t="shared" si="0"/>
        <v>0</v>
      </c>
      <c r="F42" s="290"/>
      <c r="G42" s="217">
        <v>0.6</v>
      </c>
      <c r="H42" s="303"/>
      <c r="I42" s="90"/>
    </row>
    <row r="43" spans="1:14" ht="18" customHeight="1" x14ac:dyDescent="0.35">
      <c r="A43" s="6"/>
      <c r="B43" s="6"/>
      <c r="C43" s="6"/>
      <c r="D43" s="119"/>
      <c r="E43" s="290">
        <f t="shared" si="0"/>
        <v>0</v>
      </c>
      <c r="F43" s="290"/>
      <c r="G43" s="217">
        <v>0.7</v>
      </c>
      <c r="H43" s="304" t="s">
        <v>544</v>
      </c>
      <c r="I43" s="90"/>
    </row>
    <row r="44" spans="1:14" ht="18" customHeight="1" x14ac:dyDescent="0.35">
      <c r="A44" s="6"/>
      <c r="B44" s="6"/>
      <c r="C44" s="6"/>
      <c r="D44" s="119"/>
      <c r="E44" s="290">
        <f t="shared" si="0"/>
        <v>0</v>
      </c>
      <c r="F44" s="290"/>
      <c r="G44" s="217">
        <v>0.8</v>
      </c>
      <c r="H44" s="303"/>
      <c r="I44" s="90"/>
    </row>
    <row r="45" spans="1:14" ht="43.5" x14ac:dyDescent="0.35">
      <c r="A45" s="6"/>
      <c r="B45" s="6"/>
      <c r="C45" s="6"/>
      <c r="D45" s="119"/>
      <c r="E45" s="294">
        <f t="shared" si="0"/>
        <v>0</v>
      </c>
      <c r="F45" s="294"/>
      <c r="G45" s="218" t="s">
        <v>543</v>
      </c>
      <c r="H45" s="87" t="s">
        <v>541</v>
      </c>
      <c r="I45" s="78"/>
    </row>
    <row r="46" spans="1:14" ht="18" customHeight="1" x14ac:dyDescent="0.35">
      <c r="A46" s="6"/>
      <c r="B46" s="6"/>
      <c r="C46" s="6"/>
      <c r="D46" s="179">
        <f>SUM(D38:D44)</f>
        <v>0</v>
      </c>
      <c r="E46" s="219"/>
      <c r="F46" s="220"/>
      <c r="G46" s="221"/>
      <c r="H46" s="225" t="s">
        <v>357</v>
      </c>
      <c r="I46" s="88"/>
    </row>
    <row r="47" spans="1:14" s="76" customFormat="1" ht="29" x14ac:dyDescent="0.35">
      <c r="A47" s="5"/>
      <c r="B47" s="5"/>
      <c r="C47" s="5"/>
      <c r="D47" s="222"/>
      <c r="E47" s="289">
        <f>IF($D46=0,0,SUMPRODUCT(G38:G44,D38:D44)/total_HC_units_avg_inc)</f>
        <v>0</v>
      </c>
      <c r="F47" s="289"/>
      <c r="G47" s="289"/>
      <c r="H47" s="178" t="s">
        <v>448</v>
      </c>
      <c r="I47" s="240" t="str">
        <f>IF(OR(Minimum_SetAside_per_Sec_42="&lt;select one&gt;",Minimum_SetAside_per_Sec_42&lt;&gt;"Average Income Test"),"",IF(total_HC_units_avg_inc+Workforce_Avg_Income_Units=Total_Units,"The total number of units calculated here matches the total number of units stated at 6.a.","Attention:  The total number of units calculated here does not match the total number of units stated at 6.a."))</f>
        <v/>
      </c>
      <c r="J47" s="240"/>
      <c r="K47" s="240"/>
      <c r="L47" s="240"/>
      <c r="M47" s="240"/>
      <c r="N47" s="240"/>
    </row>
    <row r="48" spans="1:14" s="76" customFormat="1" ht="13.5" customHeight="1" x14ac:dyDescent="0.35">
      <c r="A48" s="5"/>
      <c r="B48" s="5"/>
      <c r="C48" s="5"/>
      <c r="D48" s="91"/>
      <c r="E48" s="92"/>
      <c r="F48" s="93"/>
      <c r="G48" s="93"/>
      <c r="H48" s="5"/>
      <c r="I48" s="240"/>
      <c r="J48" s="240"/>
      <c r="K48" s="240"/>
      <c r="L48" s="240"/>
      <c r="M48" s="240"/>
      <c r="N48" s="240"/>
    </row>
    <row r="49" spans="1:12" ht="60.65" customHeight="1" x14ac:dyDescent="0.35">
      <c r="A49" s="6"/>
      <c r="B49" s="6"/>
      <c r="C49" s="6"/>
      <c r="D49" s="252" t="s">
        <v>473</v>
      </c>
      <c r="E49" s="252"/>
      <c r="F49" s="252"/>
      <c r="G49" s="252"/>
      <c r="H49" s="252"/>
    </row>
    <row r="50" spans="1:12" x14ac:dyDescent="0.35">
      <c r="A50" s="6" t="s">
        <v>171</v>
      </c>
      <c r="B50" s="281" t="s">
        <v>229</v>
      </c>
      <c r="C50" s="281"/>
      <c r="D50" s="281"/>
      <c r="E50" s="281"/>
      <c r="F50" s="281"/>
      <c r="G50" s="281"/>
      <c r="H50" s="281"/>
    </row>
    <row r="51" spans="1:12" ht="9.75" customHeight="1" x14ac:dyDescent="0.35">
      <c r="A51" s="6"/>
      <c r="B51" s="150"/>
      <c r="C51" s="150"/>
      <c r="D51" s="150"/>
      <c r="E51" s="150"/>
      <c r="F51" s="150"/>
      <c r="G51" s="150"/>
      <c r="H51" s="150"/>
    </row>
    <row r="52" spans="1:12" x14ac:dyDescent="0.35">
      <c r="A52" s="6"/>
      <c r="B52" s="10" t="s">
        <v>118</v>
      </c>
      <c r="C52" s="6" t="s">
        <v>230</v>
      </c>
      <c r="D52" s="6"/>
      <c r="E52" s="6"/>
      <c r="F52" s="6"/>
      <c r="G52" s="6"/>
      <c r="H52" s="6"/>
    </row>
    <row r="53" spans="1:12" x14ac:dyDescent="0.35">
      <c r="A53" s="6"/>
      <c r="B53" s="10"/>
      <c r="C53" s="6"/>
      <c r="D53" s="6"/>
      <c r="E53" s="6"/>
      <c r="F53" s="6"/>
      <c r="G53" s="6"/>
      <c r="H53" s="6"/>
    </row>
    <row r="54" spans="1:12" ht="45" customHeight="1" x14ac:dyDescent="0.35">
      <c r="A54" s="6"/>
      <c r="B54" s="10"/>
      <c r="C54" s="6"/>
      <c r="D54" s="291" t="s">
        <v>231</v>
      </c>
      <c r="E54" s="291"/>
      <c r="F54" s="291" t="s">
        <v>449</v>
      </c>
      <c r="G54" s="291"/>
      <c r="H54" s="154" t="s">
        <v>232</v>
      </c>
    </row>
    <row r="55" spans="1:12" x14ac:dyDescent="0.35">
      <c r="A55" s="6"/>
      <c r="B55" s="10"/>
      <c r="C55" s="6"/>
      <c r="D55" s="292" t="s">
        <v>431</v>
      </c>
      <c r="E55" s="292"/>
      <c r="F55" s="293"/>
      <c r="G55" s="293"/>
      <c r="H55" s="180"/>
    </row>
    <row r="56" spans="1:12" x14ac:dyDescent="0.35">
      <c r="A56" s="6"/>
      <c r="B56" s="10"/>
      <c r="C56" s="6"/>
      <c r="D56" s="292" t="s">
        <v>432</v>
      </c>
      <c r="E56" s="292"/>
      <c r="F56" s="293"/>
      <c r="G56" s="293"/>
      <c r="H56" s="180"/>
    </row>
    <row r="57" spans="1:12" x14ac:dyDescent="0.35">
      <c r="A57" s="6"/>
      <c r="B57" s="10"/>
      <c r="C57" s="6"/>
      <c r="D57" s="292" t="s">
        <v>433</v>
      </c>
      <c r="E57" s="292"/>
      <c r="F57" s="293"/>
      <c r="G57" s="293"/>
      <c r="H57" s="180"/>
    </row>
    <row r="58" spans="1:12" x14ac:dyDescent="0.35">
      <c r="A58" s="6"/>
      <c r="B58" s="10"/>
      <c r="C58" s="6"/>
      <c r="D58" s="292" t="s">
        <v>434</v>
      </c>
      <c r="E58" s="292"/>
      <c r="F58" s="293"/>
      <c r="G58" s="293"/>
      <c r="H58" s="180"/>
    </row>
    <row r="59" spans="1:12" x14ac:dyDescent="0.35">
      <c r="A59" s="6"/>
      <c r="B59" s="10"/>
      <c r="C59" s="6"/>
      <c r="D59" s="292" t="s">
        <v>435</v>
      </c>
      <c r="E59" s="292"/>
      <c r="F59" s="293"/>
      <c r="G59" s="293"/>
      <c r="H59" s="180"/>
    </row>
    <row r="60" spans="1:12" x14ac:dyDescent="0.35">
      <c r="A60" s="6"/>
      <c r="B60" s="10"/>
      <c r="C60" s="6"/>
      <c r="D60" s="292" t="s">
        <v>436</v>
      </c>
      <c r="E60" s="292"/>
      <c r="F60" s="293"/>
      <c r="G60" s="293"/>
      <c r="H60" s="180"/>
    </row>
    <row r="61" spans="1:12" ht="15" customHeight="1" x14ac:dyDescent="0.35">
      <c r="A61" s="6"/>
      <c r="B61" s="10"/>
      <c r="C61" s="6"/>
      <c r="D61" s="292" t="s">
        <v>437</v>
      </c>
      <c r="E61" s="292"/>
      <c r="F61" s="293"/>
      <c r="G61" s="293"/>
      <c r="H61" s="180"/>
    </row>
    <row r="62" spans="1:12" ht="15" customHeight="1" x14ac:dyDescent="0.35">
      <c r="A62" s="6"/>
      <c r="B62" s="10"/>
      <c r="C62" s="6"/>
      <c r="D62" s="292" t="s">
        <v>438</v>
      </c>
      <c r="E62" s="292"/>
      <c r="F62" s="293"/>
      <c r="G62" s="293"/>
      <c r="H62" s="180"/>
      <c r="L62" s="94"/>
    </row>
    <row r="63" spans="1:12" ht="15" customHeight="1" x14ac:dyDescent="0.35">
      <c r="A63" s="6"/>
      <c r="B63" s="10"/>
      <c r="C63" s="6"/>
      <c r="D63" s="292" t="s">
        <v>439</v>
      </c>
      <c r="E63" s="292"/>
      <c r="F63" s="293"/>
      <c r="G63" s="293"/>
      <c r="H63" s="180"/>
    </row>
    <row r="64" spans="1:12" ht="15" customHeight="1" x14ac:dyDescent="0.35">
      <c r="A64" s="6"/>
      <c r="B64" s="10"/>
      <c r="C64" s="6"/>
      <c r="D64" s="292" t="s">
        <v>440</v>
      </c>
      <c r="E64" s="292"/>
      <c r="F64" s="293"/>
      <c r="G64" s="293"/>
      <c r="H64" s="180"/>
    </row>
    <row r="65" spans="1:15" ht="15" customHeight="1" x14ac:dyDescent="0.35">
      <c r="A65" s="6"/>
      <c r="B65" s="10"/>
      <c r="C65" s="6"/>
      <c r="D65" s="292" t="s">
        <v>441</v>
      </c>
      <c r="E65" s="292"/>
      <c r="F65" s="293"/>
      <c r="G65" s="293"/>
      <c r="H65" s="180"/>
    </row>
    <row r="66" spans="1:15" x14ac:dyDescent="0.35">
      <c r="A66" s="6"/>
      <c r="B66" s="10"/>
      <c r="C66" s="6"/>
      <c r="D66" s="292" t="s">
        <v>442</v>
      </c>
      <c r="E66" s="292"/>
      <c r="F66" s="293"/>
      <c r="G66" s="293"/>
      <c r="H66" s="180"/>
    </row>
    <row r="67" spans="1:15" ht="16" customHeight="1" x14ac:dyDescent="0.35">
      <c r="A67" s="6"/>
      <c r="B67" s="10"/>
      <c r="C67" s="5"/>
      <c r="D67" s="292" t="s">
        <v>443</v>
      </c>
      <c r="E67" s="292"/>
      <c r="F67" s="293"/>
      <c r="G67" s="293"/>
      <c r="H67" s="180"/>
    </row>
    <row r="68" spans="1:15" ht="15" customHeight="1" x14ac:dyDescent="0.35">
      <c r="A68" s="6"/>
      <c r="B68" s="10"/>
      <c r="C68" s="6"/>
      <c r="D68" s="292" t="s">
        <v>444</v>
      </c>
      <c r="E68" s="292"/>
      <c r="F68" s="293"/>
      <c r="G68" s="293"/>
      <c r="H68" s="180"/>
    </row>
    <row r="69" spans="1:15" ht="15" customHeight="1" x14ac:dyDescent="0.35">
      <c r="A69" s="6"/>
      <c r="B69" s="10"/>
      <c r="C69" s="6"/>
      <c r="D69" s="292" t="s">
        <v>445</v>
      </c>
      <c r="E69" s="292"/>
      <c r="F69" s="293"/>
      <c r="G69" s="293"/>
      <c r="H69" s="180"/>
    </row>
    <row r="70" spans="1:15" s="5" customFormat="1" ht="15" customHeight="1" x14ac:dyDescent="0.35">
      <c r="C70" s="95"/>
      <c r="D70" s="292" t="s">
        <v>446</v>
      </c>
      <c r="E70" s="292"/>
      <c r="F70" s="293"/>
      <c r="G70" s="293"/>
      <c r="H70" s="180"/>
    </row>
    <row r="71" spans="1:15" s="5" customFormat="1" ht="15" customHeight="1" x14ac:dyDescent="0.35">
      <c r="C71" s="95"/>
      <c r="D71" s="292" t="s">
        <v>447</v>
      </c>
      <c r="E71" s="292"/>
      <c r="F71" s="293"/>
      <c r="G71" s="293"/>
      <c r="H71" s="180"/>
    </row>
    <row r="72" spans="1:15" s="5" customFormat="1" ht="17.649999999999999" customHeight="1" x14ac:dyDescent="0.35">
      <c r="C72" s="95"/>
      <c r="D72" s="165"/>
      <c r="I72" s="240" t="str">
        <f>IF(SUM(F55:G71)=Total_Units,"The total number of units calculated in the Unit Mix Chart matches the total number of units stated at 6.a.","Attention:  The total number of units calculated in the Unit Mix Chart does not match the total number of units stated at 6.a.")</f>
        <v>The total number of units calculated in the Unit Mix Chart matches the total number of units stated at 6.a.</v>
      </c>
      <c r="J72" s="240"/>
      <c r="K72" s="240"/>
      <c r="L72" s="240"/>
      <c r="M72" s="240"/>
      <c r="N72" s="240"/>
      <c r="O72" s="240"/>
    </row>
    <row r="73" spans="1:15" x14ac:dyDescent="0.35">
      <c r="A73" s="6" t="s">
        <v>153</v>
      </c>
      <c r="B73" s="281" t="s">
        <v>233</v>
      </c>
      <c r="C73" s="281"/>
      <c r="D73" s="281"/>
      <c r="E73" s="281"/>
      <c r="F73" s="6"/>
      <c r="G73" s="6"/>
      <c r="H73" s="6"/>
      <c r="I73" s="240"/>
      <c r="J73" s="240"/>
      <c r="K73" s="240"/>
      <c r="L73" s="240"/>
      <c r="M73" s="240"/>
      <c r="N73" s="240"/>
      <c r="O73" s="240"/>
    </row>
    <row r="74" spans="1:15" ht="9" customHeight="1" x14ac:dyDescent="0.35">
      <c r="A74" s="6"/>
      <c r="B74" s="6"/>
      <c r="C74" s="6"/>
      <c r="D74" s="6"/>
      <c r="E74" s="6"/>
      <c r="F74" s="6"/>
      <c r="G74" s="6"/>
      <c r="H74" s="6"/>
    </row>
    <row r="75" spans="1:15" x14ac:dyDescent="0.35">
      <c r="A75" s="6"/>
      <c r="B75" s="150" t="s">
        <v>234</v>
      </c>
      <c r="C75" s="150"/>
      <c r="D75" s="150"/>
      <c r="E75" s="5"/>
      <c r="F75" s="6"/>
      <c r="G75" s="136"/>
      <c r="H75" s="6"/>
      <c r="J75" s="94"/>
    </row>
    <row r="76" spans="1:15" ht="9" customHeight="1" x14ac:dyDescent="0.35">
      <c r="A76" s="6"/>
      <c r="B76" s="6"/>
      <c r="C76" s="6"/>
      <c r="D76" s="6"/>
      <c r="E76" s="6"/>
      <c r="F76" s="6"/>
      <c r="G76" s="6"/>
      <c r="H76" s="6"/>
    </row>
    <row r="77" spans="1:15" x14ac:dyDescent="0.35">
      <c r="A77" s="6" t="s">
        <v>214</v>
      </c>
      <c r="B77" s="6" t="s">
        <v>235</v>
      </c>
      <c r="C77" s="6"/>
      <c r="D77" s="6"/>
      <c r="E77" s="6"/>
      <c r="F77" s="6"/>
      <c r="G77" s="6"/>
      <c r="H77" s="6"/>
    </row>
    <row r="78" spans="1:15" ht="43" customHeight="1" x14ac:dyDescent="0.35">
      <c r="A78" s="6"/>
      <c r="B78" s="252" t="s">
        <v>359</v>
      </c>
      <c r="C78" s="252"/>
      <c r="D78" s="252"/>
      <c r="E78" s="252"/>
      <c r="F78" s="252"/>
      <c r="G78" s="252"/>
      <c r="H78" s="166" t="s">
        <v>360</v>
      </c>
    </row>
    <row r="79" spans="1:15" x14ac:dyDescent="0.35">
      <c r="A79" s="6"/>
      <c r="B79" s="6"/>
      <c r="C79" s="6"/>
      <c r="D79" s="6"/>
      <c r="E79" s="6"/>
      <c r="F79" s="6"/>
      <c r="G79" s="6"/>
      <c r="H79" s="6"/>
    </row>
  </sheetData>
  <sheetProtection algorithmName="SHA-512" hashValue="XoiP0//2g6263++JypAIZt6L8sw56WLmfgfydoUfB+QDtP2oyjC8uRfaep5kjJpFstQ9Sv/W21cMvFosRk/mEg==" saltValue="Ij3l3vBpz4VSQWbEsDnw7g==" spinCount="100000" sheet="1" selectLockedCells="1"/>
  <mergeCells count="77">
    <mergeCell ref="H23:H31"/>
    <mergeCell ref="G33:H33"/>
    <mergeCell ref="H38:H42"/>
    <mergeCell ref="H43:H44"/>
    <mergeCell ref="D64:E64"/>
    <mergeCell ref="F64:G64"/>
    <mergeCell ref="F58:G58"/>
    <mergeCell ref="F59:G59"/>
    <mergeCell ref="D58:E58"/>
    <mergeCell ref="F62:G62"/>
    <mergeCell ref="D63:E63"/>
    <mergeCell ref="F63:G63"/>
    <mergeCell ref="F61:G61"/>
    <mergeCell ref="D62:E62"/>
    <mergeCell ref="F60:G60"/>
    <mergeCell ref="E27:F27"/>
    <mergeCell ref="D65:E65"/>
    <mergeCell ref="F65:G65"/>
    <mergeCell ref="D71:E71"/>
    <mergeCell ref="F71:G71"/>
    <mergeCell ref="D67:E67"/>
    <mergeCell ref="F67:G67"/>
    <mergeCell ref="D68:E68"/>
    <mergeCell ref="F68:G68"/>
    <mergeCell ref="D69:E69"/>
    <mergeCell ref="F69:G69"/>
    <mergeCell ref="F70:G70"/>
    <mergeCell ref="E45:F45"/>
    <mergeCell ref="E42:F42"/>
    <mergeCell ref="E43:F43"/>
    <mergeCell ref="E44:F44"/>
    <mergeCell ref="E29:F29"/>
    <mergeCell ref="E30:F30"/>
    <mergeCell ref="E41:F41"/>
    <mergeCell ref="E32:F32"/>
    <mergeCell ref="E31:F31"/>
    <mergeCell ref="E33:F33"/>
    <mergeCell ref="E40:F40"/>
    <mergeCell ref="B78:G78"/>
    <mergeCell ref="D54:E54"/>
    <mergeCell ref="F54:G54"/>
    <mergeCell ref="D55:E55"/>
    <mergeCell ref="D56:E56"/>
    <mergeCell ref="D57:E57"/>
    <mergeCell ref="B73:E73"/>
    <mergeCell ref="D59:E59"/>
    <mergeCell ref="D60:E60"/>
    <mergeCell ref="F55:G55"/>
    <mergeCell ref="F56:G56"/>
    <mergeCell ref="F57:G57"/>
    <mergeCell ref="D61:E61"/>
    <mergeCell ref="D66:E66"/>
    <mergeCell ref="F66:G66"/>
    <mergeCell ref="D70:E70"/>
    <mergeCell ref="A1:H1"/>
    <mergeCell ref="B5:H5"/>
    <mergeCell ref="B10:H10"/>
    <mergeCell ref="D20:H20"/>
    <mergeCell ref="B7:H7"/>
    <mergeCell ref="C16:H16"/>
    <mergeCell ref="B3:G3"/>
    <mergeCell ref="I33:N34"/>
    <mergeCell ref="I47:N48"/>
    <mergeCell ref="I72:O73"/>
    <mergeCell ref="E22:F22"/>
    <mergeCell ref="E24:F24"/>
    <mergeCell ref="E26:F26"/>
    <mergeCell ref="E23:F23"/>
    <mergeCell ref="E25:F25"/>
    <mergeCell ref="D49:H49"/>
    <mergeCell ref="E47:G47"/>
    <mergeCell ref="D35:H35"/>
    <mergeCell ref="B50:H50"/>
    <mergeCell ref="E37:F37"/>
    <mergeCell ref="E38:F38"/>
    <mergeCell ref="E39:F39"/>
    <mergeCell ref="E28:F28"/>
  </mergeCells>
  <conditionalFormatting sqref="H3 E23:F32 D38:D45 F55:H71 G75">
    <cfRule type="cellIs" dxfId="49" priority="10" operator="notEqual">
      <formula>""</formula>
    </cfRule>
  </conditionalFormatting>
  <conditionalFormatting sqref="H34">
    <cfRule type="expression" dxfId="48" priority="9">
      <formula>$D$33&lt;&gt;$H$3</formula>
    </cfRule>
  </conditionalFormatting>
  <conditionalFormatting sqref="I33:N34">
    <cfRule type="expression" dxfId="47" priority="7">
      <formula>$D$33&lt;&gt;$H$3</formula>
    </cfRule>
  </conditionalFormatting>
  <conditionalFormatting sqref="I47:N48">
    <cfRule type="expression" dxfId="46" priority="6">
      <formula>($D$46+$D$45)&lt;&gt;$H$3</formula>
    </cfRule>
  </conditionalFormatting>
  <conditionalFormatting sqref="I72">
    <cfRule type="expression" dxfId="45" priority="5">
      <formula>(SUM($F$55:$G$71))&lt;&gt;$H$3</formula>
    </cfRule>
  </conditionalFormatting>
  <conditionalFormatting sqref="B7:H7 C16:H16">
    <cfRule type="cellIs" dxfId="44" priority="4" operator="notEqual">
      <formula>"&lt;select one&gt;"</formula>
    </cfRule>
  </conditionalFormatting>
  <conditionalFormatting sqref="E23:F32">
    <cfRule type="expression" dxfId="43" priority="3">
      <formula>$C$16="Average Income Test"</formula>
    </cfRule>
  </conditionalFormatting>
  <conditionalFormatting sqref="D38:D45">
    <cfRule type="expression" dxfId="42" priority="2">
      <formula>$C$16&lt;&gt;"Average Income Test"</formula>
    </cfRule>
  </conditionalFormatting>
  <conditionalFormatting sqref="E23:F32 D38:D45">
    <cfRule type="expression" dxfId="41" priority="1" stopIfTrue="1">
      <formula>$C$16="&lt;select one&gt;"</formula>
    </cfRule>
  </conditionalFormatting>
  <pageMargins left="0.7" right="0.7" top="0.75" bottom="0.75" header="0.3" footer="0.3"/>
  <pageSetup scale="75" orientation="portrait" r:id="rId1"/>
  <headerFooter>
    <oddHeader>&amp;C&amp;"-,Bold"&amp;14Exhibit A to RFA 2022-301 Housing Credit Financing for Affordable Housing Developments Located in Duval County</oddHeader>
    <oddFooter>&amp;L&amp;9RFA 2022-301</oddFooter>
  </headerFooter>
  <ignoredErrors>
    <ignoredError sqref="B14 B18 B52"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BFABE010-AC0B-4990-BB84-1FE31D29205A}">
          <x14:formula1>
            <xm:f>Data1!$A$121:$A$124</xm:f>
          </x14:formula1>
          <xm:sqref>B7:H7</xm:sqref>
        </x14:dataValidation>
        <x14:dataValidation type="list" allowBlank="1" showInputMessage="1" showErrorMessage="1" xr:uid="{9686D334-6280-4764-9E4B-E7A5FD6274BB}">
          <x14:formula1>
            <xm:f>Data1!$A$128:$A$131</xm:f>
          </x14:formula1>
          <xm:sqref>C16:H16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E5297-01C9-4472-ADB5-806C3CF0C354}">
  <sheetPr codeName="Sheet7"/>
  <dimension ref="A1:K12"/>
  <sheetViews>
    <sheetView showGridLines="0" workbookViewId="0">
      <selection sqref="A1:K1"/>
    </sheetView>
  </sheetViews>
  <sheetFormatPr defaultColWidth="8.7265625" defaultRowHeight="14.5" x14ac:dyDescent="0.35"/>
  <cols>
    <col min="1" max="1" width="3.7265625" style="72" customWidth="1"/>
    <col min="2" max="2" width="3.54296875" style="72" customWidth="1"/>
    <col min="3" max="10" width="8.7265625" style="72"/>
    <col min="11" max="11" width="11.81640625" style="72" customWidth="1"/>
    <col min="12" max="16384" width="8.7265625" style="72"/>
  </cols>
  <sheetData>
    <row r="1" spans="1:11" ht="41.25" customHeight="1" thickBot="1" x14ac:dyDescent="0.4">
      <c r="A1" s="248" t="s">
        <v>236</v>
      </c>
      <c r="B1" s="249"/>
      <c r="C1" s="249"/>
      <c r="D1" s="249"/>
      <c r="E1" s="249"/>
      <c r="F1" s="249"/>
      <c r="G1" s="249"/>
      <c r="H1" s="249"/>
      <c r="I1" s="249"/>
      <c r="J1" s="249"/>
      <c r="K1" s="250"/>
    </row>
    <row r="2" spans="1:11" x14ac:dyDescent="0.35">
      <c r="A2" s="6"/>
      <c r="B2" s="6"/>
      <c r="C2" s="6"/>
      <c r="D2" s="6"/>
      <c r="E2" s="6"/>
      <c r="F2" s="6"/>
      <c r="G2" s="6"/>
      <c r="H2" s="6"/>
      <c r="I2" s="6"/>
      <c r="J2" s="6"/>
      <c r="K2" s="6"/>
    </row>
    <row r="3" spans="1:11" x14ac:dyDescent="0.35">
      <c r="A3" s="6" t="s">
        <v>116</v>
      </c>
      <c r="B3" s="6" t="s">
        <v>237</v>
      </c>
      <c r="C3" s="6"/>
      <c r="D3" s="6"/>
      <c r="E3" s="6"/>
      <c r="F3" s="6"/>
      <c r="G3" s="6"/>
      <c r="H3" s="6"/>
      <c r="I3" s="6"/>
      <c r="J3" s="6"/>
      <c r="K3" s="6"/>
    </row>
    <row r="4" spans="1:11" x14ac:dyDescent="0.35">
      <c r="A4" s="6"/>
      <c r="B4" s="6"/>
      <c r="C4" s="6"/>
      <c r="D4" s="6"/>
      <c r="E4" s="6"/>
      <c r="F4" s="6"/>
      <c r="G4" s="6"/>
      <c r="H4" s="6"/>
      <c r="I4" s="6"/>
      <c r="J4" s="6"/>
      <c r="K4" s="6"/>
    </row>
    <row r="5" spans="1:11" ht="31" customHeight="1" x14ac:dyDescent="0.35">
      <c r="A5" s="6"/>
      <c r="B5" s="252" t="s">
        <v>361</v>
      </c>
      <c r="C5" s="252"/>
      <c r="D5" s="252"/>
      <c r="E5" s="252"/>
      <c r="F5" s="252"/>
      <c r="G5" s="252"/>
      <c r="H5" s="252"/>
      <c r="I5" s="252"/>
      <c r="J5" s="252"/>
      <c r="K5" s="252"/>
    </row>
    <row r="6" spans="1:11" x14ac:dyDescent="0.35">
      <c r="A6" s="6"/>
      <c r="B6" s="6"/>
      <c r="C6" s="6"/>
      <c r="D6" s="6"/>
      <c r="E6" s="6"/>
      <c r="F6" s="6"/>
      <c r="G6" s="6"/>
      <c r="H6" s="6"/>
      <c r="I6" s="6"/>
      <c r="J6" s="6"/>
      <c r="K6" s="6"/>
    </row>
    <row r="7" spans="1:11" x14ac:dyDescent="0.35">
      <c r="A7" s="6" t="s">
        <v>126</v>
      </c>
      <c r="B7" s="6" t="s">
        <v>238</v>
      </c>
      <c r="C7" s="6"/>
      <c r="D7" s="6"/>
      <c r="E7" s="6"/>
      <c r="F7" s="6"/>
      <c r="G7" s="6"/>
      <c r="H7" s="6"/>
      <c r="I7" s="6"/>
      <c r="J7" s="6"/>
      <c r="K7" s="6"/>
    </row>
    <row r="8" spans="1:11" x14ac:dyDescent="0.35">
      <c r="A8" s="6"/>
      <c r="B8" s="6"/>
      <c r="C8" s="6"/>
      <c r="D8" s="6"/>
      <c r="E8" s="6"/>
      <c r="F8" s="6"/>
      <c r="G8" s="6"/>
      <c r="H8" s="6"/>
      <c r="I8" s="6"/>
      <c r="J8" s="6"/>
      <c r="K8" s="6"/>
    </row>
    <row r="9" spans="1:11" x14ac:dyDescent="0.35">
      <c r="A9" s="6"/>
      <c r="B9" s="10" t="s">
        <v>118</v>
      </c>
      <c r="C9" s="6" t="s">
        <v>239</v>
      </c>
      <c r="D9" s="6"/>
      <c r="E9" s="6"/>
      <c r="F9" s="6"/>
      <c r="G9" s="6"/>
      <c r="H9" s="6"/>
      <c r="I9" s="6"/>
      <c r="J9" s="6"/>
      <c r="K9" s="6"/>
    </row>
    <row r="10" spans="1:11" x14ac:dyDescent="0.35">
      <c r="A10" s="6"/>
      <c r="B10" s="10" t="s">
        <v>120</v>
      </c>
      <c r="C10" s="6" t="s">
        <v>240</v>
      </c>
      <c r="D10" s="6"/>
      <c r="E10" s="6"/>
      <c r="F10" s="6"/>
      <c r="G10" s="6"/>
      <c r="H10" s="6"/>
      <c r="I10" s="6"/>
      <c r="J10" s="6"/>
      <c r="K10" s="6"/>
    </row>
    <row r="11" spans="1:11" x14ac:dyDescent="0.35">
      <c r="A11" s="6"/>
      <c r="B11" s="10" t="s">
        <v>122</v>
      </c>
      <c r="C11" s="6" t="s">
        <v>241</v>
      </c>
      <c r="D11" s="6"/>
      <c r="E11" s="6"/>
      <c r="F11" s="6"/>
      <c r="G11" s="6"/>
      <c r="H11" s="6"/>
      <c r="I11" s="6"/>
      <c r="J11" s="6"/>
      <c r="K11" s="6"/>
    </row>
    <row r="12" spans="1:11" x14ac:dyDescent="0.35">
      <c r="A12" s="6"/>
      <c r="B12" s="6"/>
      <c r="C12" s="6"/>
      <c r="D12" s="6"/>
      <c r="E12" s="6"/>
      <c r="F12" s="6"/>
      <c r="G12" s="6"/>
      <c r="H12" s="6"/>
      <c r="I12" s="6"/>
      <c r="J12" s="6"/>
      <c r="K12" s="6"/>
    </row>
  </sheetData>
  <sheetProtection algorithmName="SHA-512" hashValue="4140uwAFvTD43zV7TgF8MmxSZLrJLf8fqaekxv/+E6out8jAFMtl0vlHqo9yKM7W9gweBcjg84ZC63kh1m4DtQ==" saltValue="zXhplc+yZ4ujA/o3rpniIg==" spinCount="100000" sheet="1" objects="1" scenarios="1" selectLockedCells="1"/>
  <mergeCells count="2">
    <mergeCell ref="A1:K1"/>
    <mergeCell ref="B5:K5"/>
  </mergeCells>
  <pageMargins left="0.7" right="0.7" top="0.75" bottom="0.75" header="0.3" footer="0.3"/>
  <pageSetup orientation="portrait" verticalDpi="0" r:id="rId1"/>
  <headerFooter>
    <oddHeader>&amp;C&amp;"-,Bold"&amp;12Exhibit A to RFA 2022-301 Housing Credit Financing for Affordable Housing Developments Located in Duval County</oddHeader>
    <oddFooter>&amp;LRFA 2022-301</oddFooter>
  </headerFooter>
  <ignoredErrors>
    <ignoredError sqref="B9:B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E28"/>
  <sheetViews>
    <sheetView showGridLines="0" zoomScale="120" zoomScaleNormal="120" workbookViewId="0">
      <selection activeCell="C8" sqref="C8"/>
    </sheetView>
  </sheetViews>
  <sheetFormatPr defaultColWidth="8.7265625" defaultRowHeight="14.5" x14ac:dyDescent="0.35"/>
  <cols>
    <col min="1" max="2" width="3.26953125" style="72" customWidth="1"/>
    <col min="3" max="3" width="79.81640625" style="72" customWidth="1"/>
    <col min="4" max="16384" width="8.7265625" style="72"/>
  </cols>
  <sheetData>
    <row r="1" spans="1:5" ht="35.65" customHeight="1" thickBot="1" x14ac:dyDescent="0.4">
      <c r="A1" s="248" t="s">
        <v>242</v>
      </c>
      <c r="B1" s="249"/>
      <c r="C1" s="249"/>
      <c r="D1" s="250"/>
    </row>
    <row r="2" spans="1:5" ht="29.65" customHeight="1" x14ac:dyDescent="0.35">
      <c r="A2" s="9" t="s">
        <v>116</v>
      </c>
      <c r="B2" s="252" t="s">
        <v>243</v>
      </c>
      <c r="C2" s="252"/>
      <c r="D2" s="6"/>
    </row>
    <row r="3" spans="1:5" x14ac:dyDescent="0.35">
      <c r="A3" s="6" t="s">
        <v>126</v>
      </c>
      <c r="B3" s="9" t="s">
        <v>244</v>
      </c>
      <c r="C3" s="6"/>
      <c r="D3" s="6"/>
    </row>
    <row r="4" spans="1:5" ht="18.399999999999999" customHeight="1" x14ac:dyDescent="0.35">
      <c r="A4" s="9" t="s">
        <v>169</v>
      </c>
      <c r="B4" s="252" t="s">
        <v>245</v>
      </c>
      <c r="C4" s="252"/>
      <c r="D4" s="6"/>
    </row>
    <row r="5" spans="1:5" x14ac:dyDescent="0.35">
      <c r="A5" s="6" t="s">
        <v>171</v>
      </c>
      <c r="B5" s="6" t="s">
        <v>246</v>
      </c>
      <c r="C5" s="6"/>
      <c r="D5" s="6"/>
    </row>
    <row r="6" spans="1:5" x14ac:dyDescent="0.35">
      <c r="A6" s="6"/>
      <c r="B6" s="10" t="s">
        <v>118</v>
      </c>
      <c r="C6" s="9" t="s">
        <v>247</v>
      </c>
      <c r="D6" s="6"/>
    </row>
    <row r="7" spans="1:5" ht="43.5" x14ac:dyDescent="0.35">
      <c r="A7" s="9"/>
      <c r="B7" s="11" t="s">
        <v>120</v>
      </c>
      <c r="C7" s="140" t="s">
        <v>248</v>
      </c>
      <c r="D7" s="6"/>
    </row>
    <row r="8" spans="1:5" x14ac:dyDescent="0.35">
      <c r="A8" s="6"/>
      <c r="B8" s="10"/>
      <c r="C8" s="167" t="s">
        <v>0</v>
      </c>
      <c r="D8" s="6"/>
    </row>
    <row r="9" spans="1:5" ht="72.5" hidden="1" x14ac:dyDescent="0.35">
      <c r="A9" s="6"/>
      <c r="B9" s="11" t="s">
        <v>122</v>
      </c>
      <c r="C9" s="140" t="s">
        <v>362</v>
      </c>
      <c r="D9" s="6"/>
    </row>
    <row r="10" spans="1:5" hidden="1" x14ac:dyDescent="0.35">
      <c r="A10" s="6"/>
      <c r="B10" s="6"/>
      <c r="C10" s="6"/>
      <c r="D10" s="6"/>
    </row>
    <row r="11" spans="1:5" ht="16.5" hidden="1" customHeight="1" x14ac:dyDescent="0.35">
      <c r="A11" s="6"/>
      <c r="B11" s="114"/>
      <c r="C11" s="168" t="s">
        <v>249</v>
      </c>
      <c r="D11" s="6" t="s">
        <v>250</v>
      </c>
      <c r="E11" s="158" t="b">
        <v>0</v>
      </c>
    </row>
    <row r="12" spans="1:5" ht="16.5" hidden="1" customHeight="1" x14ac:dyDescent="0.35">
      <c r="A12" s="6"/>
      <c r="B12" s="114"/>
      <c r="C12" s="168" t="s">
        <v>251</v>
      </c>
      <c r="D12" s="6" t="s">
        <v>250</v>
      </c>
      <c r="E12" s="158" t="b">
        <v>0</v>
      </c>
    </row>
    <row r="13" spans="1:5" ht="16.5" hidden="1" customHeight="1" x14ac:dyDescent="0.35">
      <c r="A13" s="6"/>
      <c r="B13" s="114"/>
      <c r="C13" s="168" t="s">
        <v>252</v>
      </c>
      <c r="D13" s="6" t="s">
        <v>250</v>
      </c>
      <c r="E13" s="158" t="b">
        <v>0</v>
      </c>
    </row>
    <row r="14" spans="1:5" ht="16.5" hidden="1" customHeight="1" x14ac:dyDescent="0.35">
      <c r="A14" s="6"/>
      <c r="B14" s="114"/>
      <c r="C14" s="168" t="s">
        <v>253</v>
      </c>
      <c r="D14" s="6" t="s">
        <v>250</v>
      </c>
      <c r="E14" s="158" t="b">
        <v>0</v>
      </c>
    </row>
    <row r="15" spans="1:5" ht="16.5" hidden="1" customHeight="1" x14ac:dyDescent="0.35">
      <c r="A15" s="6"/>
      <c r="B15" s="114"/>
      <c r="C15" s="168" t="s">
        <v>254</v>
      </c>
      <c r="D15" s="6" t="s">
        <v>250</v>
      </c>
      <c r="E15" s="158" t="b">
        <v>0</v>
      </c>
    </row>
    <row r="16" spans="1:5" ht="17.149999999999999" hidden="1" customHeight="1" x14ac:dyDescent="0.35">
      <c r="A16" s="6"/>
      <c r="B16" s="114"/>
      <c r="C16" s="168" t="s">
        <v>255</v>
      </c>
      <c r="D16" s="6" t="s">
        <v>256</v>
      </c>
      <c r="E16" s="158" t="b">
        <v>0</v>
      </c>
    </row>
    <row r="17" spans="1:5" ht="35.65" hidden="1" customHeight="1" x14ac:dyDescent="0.35">
      <c r="A17" s="6"/>
      <c r="B17" s="114"/>
      <c r="C17" s="169" t="s">
        <v>257</v>
      </c>
      <c r="D17" s="6" t="s">
        <v>256</v>
      </c>
      <c r="E17" s="158" t="b">
        <v>0</v>
      </c>
    </row>
    <row r="18" spans="1:5" ht="27" hidden="1" customHeight="1" x14ac:dyDescent="0.35">
      <c r="A18" s="6"/>
      <c r="B18" s="114"/>
      <c r="C18" s="169" t="s">
        <v>258</v>
      </c>
      <c r="D18" s="6" t="s">
        <v>256</v>
      </c>
      <c r="E18" s="158" t="b">
        <v>0</v>
      </c>
    </row>
    <row r="19" spans="1:5" ht="18.399999999999999" hidden="1" customHeight="1" x14ac:dyDescent="0.35">
      <c r="A19" s="6"/>
      <c r="B19" s="114"/>
      <c r="C19" s="96" t="s">
        <v>259</v>
      </c>
      <c r="D19" s="6" t="s">
        <v>250</v>
      </c>
      <c r="E19" s="158" t="b">
        <v>0</v>
      </c>
    </row>
    <row r="20" spans="1:5" ht="79.5" hidden="1" customHeight="1" x14ac:dyDescent="0.35">
      <c r="A20" s="6"/>
      <c r="B20" s="114"/>
      <c r="C20" s="97" t="s">
        <v>260</v>
      </c>
      <c r="D20" s="6" t="s">
        <v>256</v>
      </c>
      <c r="E20" s="158" t="b">
        <v>0</v>
      </c>
    </row>
    <row r="21" spans="1:5" ht="19.5" hidden="1" customHeight="1" x14ac:dyDescent="0.35">
      <c r="A21" s="6"/>
      <c r="B21" s="114"/>
      <c r="C21" s="170" t="s">
        <v>261</v>
      </c>
      <c r="D21" s="6" t="s">
        <v>250</v>
      </c>
      <c r="E21" s="158" t="b">
        <v>0</v>
      </c>
    </row>
    <row r="22" spans="1:5" hidden="1" x14ac:dyDescent="0.35">
      <c r="A22" s="6"/>
      <c r="B22" s="114"/>
      <c r="C22" s="171" t="s">
        <v>262</v>
      </c>
      <c r="D22" s="6" t="s">
        <v>250</v>
      </c>
      <c r="E22" s="158" t="b">
        <v>0</v>
      </c>
    </row>
    <row r="23" spans="1:5" hidden="1" x14ac:dyDescent="0.35">
      <c r="A23" s="6"/>
      <c r="B23" s="6"/>
      <c r="C23" s="5"/>
      <c r="D23" s="6"/>
    </row>
    <row r="24" spans="1:5" hidden="1" x14ac:dyDescent="0.35">
      <c r="A24" s="6"/>
      <c r="B24" s="6"/>
      <c r="C24" s="18" t="s">
        <v>363</v>
      </c>
      <c r="D24" s="172">
        <f>IF(E11=TRUE,SUM(LEFT(D11,1)))+IF(E12=TRUE,SUM(LEFT(D12,1)))+IF(E13=TRUE,SUM(LEFT(D13,1)))+IF(E14=TRUE,SUM(LEFT(D14,1)))+IF(E15=TRUE,SUM(LEFT(D15,1)))+IF(E16=TRUE,SUM(LEFT(D16,1)))+IF(E17=TRUE,SUM(LEFT(D17,1)))+IF(E18=TRUE,SUM(LEFT(D18,1)))+IF(E19=TRUE,SUM(LEFT(D19,1)))+IF(E20=TRUE,SUM(LEFT(D20,1)))+IF(E21=TRUE,SUM(LEFT(D21,1)))+IF(E22=TRUE,SUM(LEFT(D22,1)))</f>
        <v>0</v>
      </c>
      <c r="E24" s="94"/>
    </row>
    <row r="25" spans="1:5" hidden="1" x14ac:dyDescent="0.35">
      <c r="A25" s="6"/>
      <c r="B25" s="6"/>
      <c r="C25" s="5"/>
      <c r="D25" s="6"/>
    </row>
    <row r="26" spans="1:5" hidden="1" x14ac:dyDescent="0.35">
      <c r="A26" s="6"/>
      <c r="B26" s="6" t="s">
        <v>263</v>
      </c>
      <c r="C26" s="96" t="s">
        <v>264</v>
      </c>
      <c r="D26" s="6"/>
    </row>
    <row r="27" spans="1:5" ht="24" hidden="1" x14ac:dyDescent="0.35">
      <c r="A27" s="6"/>
      <c r="B27" s="9" t="s">
        <v>265</v>
      </c>
      <c r="C27" s="97" t="s">
        <v>266</v>
      </c>
      <c r="D27" s="6"/>
    </row>
    <row r="28" spans="1:5" x14ac:dyDescent="0.35">
      <c r="A28" s="6"/>
      <c r="B28" s="6"/>
      <c r="C28" s="6"/>
      <c r="D28" s="6"/>
    </row>
  </sheetData>
  <sheetProtection algorithmName="SHA-512" hashValue="Vv5B+dFZR0MaZtX8lzO440xy4DOprA8Ff9OsBCCEhPnYu1U/0HWd8pmwp9MeyF5y2r2Ix7bssSI6pK8dLZPKmw==" saltValue="/MuvmQ6uFT6G8CHMgTgTmg==" spinCount="100000" sheet="1" selectLockedCells="1"/>
  <mergeCells count="3">
    <mergeCell ref="B2:C2"/>
    <mergeCell ref="B4:C4"/>
    <mergeCell ref="A1:D1"/>
  </mergeCells>
  <conditionalFormatting sqref="E11:E22">
    <cfRule type="expression" dxfId="40" priority="4">
      <formula>NOT(ISBLANK($E$11:$E$22))</formula>
    </cfRule>
  </conditionalFormatting>
  <conditionalFormatting sqref="B10:D22">
    <cfRule type="expression" dxfId="39" priority="2">
      <formula>$E10=TRUE</formula>
    </cfRule>
  </conditionalFormatting>
  <conditionalFormatting sqref="C8">
    <cfRule type="cellIs" dxfId="38" priority="1" operator="notEqual">
      <formula>"&lt;select one&gt;"</formula>
    </cfRule>
  </conditionalFormatting>
  <dataValidations count="1">
    <dataValidation type="list" allowBlank="1" showDropDown="1" showErrorMessage="1" error="To select this Feature or Amenity, type in &quot;x&quot;." sqref="B11:B22" xr:uid="{00000000-0002-0000-0600-000001000000}">
      <formula1>"x,X"</formula1>
    </dataValidation>
  </dataValidations>
  <pageMargins left="0.7" right="0.7" top="0.75" bottom="0.75" header="0.3" footer="0.3"/>
  <pageSetup scale="95" fitToHeight="0" orientation="portrait" verticalDpi="1200" r:id="rId1"/>
  <headerFooter>
    <oddHeader>&amp;C&amp;"-,Bold"&amp;14Exhibit A to RFA 2022-301 Housing Credit Financing for Affordable Housing Developments Located in Duval County</oddHeader>
    <oddFooter>&amp;L&amp;9RFA 2022-301</oddFooter>
  </headerFooter>
  <ignoredErrors>
    <ignoredError sqref="B6:B7 B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FD94D85-0434-4E1C-814F-C4F4350DBC84}">
          <x14:formula1>
            <xm:f>Data1!$B$149:$B$153</xm:f>
          </x14:formula1>
          <xm:sqref>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4" ma:contentTypeDescription="Create a new document." ma:contentTypeScope="" ma:versionID="b2524439593dbab3e4900e5678e87991">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f2896de15a31788c0acebbd5733813d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CC0D50-1818-462E-BF9D-C1EF0A0F7EE6}">
  <ds:schemaRefs>
    <ds:schemaRef ds:uri="http://schemas.microsoft.com/sharepoint/v3/contenttype/forms"/>
  </ds:schemaRefs>
</ds:datastoreItem>
</file>

<file path=customXml/itemProps2.xml><?xml version="1.0" encoding="utf-8"?>
<ds:datastoreItem xmlns:ds="http://schemas.openxmlformats.org/officeDocument/2006/customXml" ds:itemID="{5686867F-C397-4750-AAE6-CAA6128DB2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7C5B38-4913-4713-9A79-230425551ECC}">
  <ds:schemaRefs>
    <ds:schemaRef ds:uri="http://purl.org/dc/elements/1.1/"/>
    <ds:schemaRef ds:uri="http://purl.org/dc/terms/"/>
    <ds:schemaRef ds:uri="a84349eb-4374-47bc-83f0-36d288636098"/>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68dfe011-c19e-4dbd-a5cd-00e4d25ab09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279</vt:i4>
      </vt:variant>
    </vt:vector>
  </HeadingPairs>
  <TitlesOfParts>
    <vt:vector size="293" baseType="lpstr">
      <vt:lpstr>Data1</vt:lpstr>
      <vt:lpstr>Data2</vt:lpstr>
      <vt:lpstr>General Information</vt:lpstr>
      <vt:lpstr>Proposed Development Info</vt:lpstr>
      <vt:lpstr>Development Location</vt:lpstr>
      <vt:lpstr>Proximity, Mand.Dist., RECAP</vt:lpstr>
      <vt:lpstr>Units, Set-Asides, Buildings</vt:lpstr>
      <vt:lpstr>Readiness to Proceed</vt:lpstr>
      <vt:lpstr>Construction Features</vt:lpstr>
      <vt:lpstr>Resident Programs</vt:lpstr>
      <vt:lpstr>Funding a,b,d,e</vt:lpstr>
      <vt:lpstr>Local Government Contributions</vt:lpstr>
      <vt:lpstr>B. Other Information</vt:lpstr>
      <vt:lpstr>Certification</vt:lpstr>
      <vt:lpstr>'Proposed Development Info'!_Hlk83042603</vt:lpstr>
      <vt:lpstr>ACC_units</vt:lpstr>
      <vt:lpstr>Addenda_Comments</vt:lpstr>
      <vt:lpstr>Addenda_Comments_2</vt:lpstr>
      <vt:lpstr>App_number_first_phase</vt:lpstr>
      <vt:lpstr>Application_Fee_Method</vt:lpstr>
      <vt:lpstr>Authorized_Contact_Address</vt:lpstr>
      <vt:lpstr>Authorized_Contact_City</vt:lpstr>
      <vt:lpstr>Authorized_Contact_EMail</vt:lpstr>
      <vt:lpstr>Authorized_Contact_First_Name</vt:lpstr>
      <vt:lpstr>Authorized_Contact_Last_Name</vt:lpstr>
      <vt:lpstr>Authorized_Contact_Phone</vt:lpstr>
      <vt:lpstr>Authorized_Contact_Phone_Ext</vt:lpstr>
      <vt:lpstr>Authorized_Contact_State</vt:lpstr>
      <vt:lpstr>Authorized_Contact_Zip</vt:lpstr>
      <vt:lpstr>avg_AMI_HCunits_in_avg_inc_chart</vt:lpstr>
      <vt:lpstr>Cert_Signature</vt:lpstr>
      <vt:lpstr>Cert_Title_of_Signature</vt:lpstr>
      <vt:lpstr>Company_Of_Authorized_Contact_Person</vt:lpstr>
      <vt:lpstr>Company_Of_Operational_Contact_Person</vt:lpstr>
      <vt:lpstr>Competitive_HC_Request_Amount</vt:lpstr>
      <vt:lpstr>Compliance_Period</vt:lpstr>
      <vt:lpstr>concrete</vt:lpstr>
      <vt:lpstr>County</vt:lpstr>
      <vt:lpstr>DDA_nonmetro</vt:lpstr>
      <vt:lpstr>DDA_nonmetro_name</vt:lpstr>
      <vt:lpstr>Demographic</vt:lpstr>
      <vt:lpstr>Development_Category</vt:lpstr>
      <vt:lpstr>Development_Location</vt:lpstr>
      <vt:lpstr>Development_Location_City</vt:lpstr>
      <vt:lpstr>Development_Location_Zip</vt:lpstr>
      <vt:lpstr>DevExp_first_Dev_location</vt:lpstr>
      <vt:lpstr>DevExp_first_Dev_name</vt:lpstr>
      <vt:lpstr>DevExp_first_Dev_program</vt:lpstr>
      <vt:lpstr>DevExp_first_Dev_units</vt:lpstr>
      <vt:lpstr>DevExp_first_Dev_year</vt:lpstr>
      <vt:lpstr>DevExp_natural_person</vt:lpstr>
      <vt:lpstr>DevExp_natural_person_entity</vt:lpstr>
      <vt:lpstr>DevExp_second_Dev_location</vt:lpstr>
      <vt:lpstr>DevExp_second_Dev_name</vt:lpstr>
      <vt:lpstr>DevExp_second_Dev_program</vt:lpstr>
      <vt:lpstr>DevExp_second_Dev_units</vt:lpstr>
      <vt:lpstr>DevExp_second_Dev_year</vt:lpstr>
      <vt:lpstr>DevExp_third_Dev_location</vt:lpstr>
      <vt:lpstr>DevExp_third_Dev_name</vt:lpstr>
      <vt:lpstr>DevExp_third_Dev_program</vt:lpstr>
      <vt:lpstr>DevExp_third_Dev_units</vt:lpstr>
      <vt:lpstr>DevExp_third_Dev_year</vt:lpstr>
      <vt:lpstr>DevType</vt:lpstr>
      <vt:lpstr>DLP_latitude</vt:lpstr>
      <vt:lpstr>DLP_longitude</vt:lpstr>
      <vt:lpstr>DS_GAOs_effective2.1.21</vt:lpstr>
      <vt:lpstr>DS_NonMetroDDAs_2022</vt:lpstr>
      <vt:lpstr>DS_NonMetroQCTs_2022</vt:lpstr>
      <vt:lpstr>DS_QCTs_2022</vt:lpstr>
      <vt:lpstr>DS_ZCTAs_2022</vt:lpstr>
      <vt:lpstr>eighty_AMI_Avg_Income_Units</vt:lpstr>
      <vt:lpstr>Excel_RFA_Number</vt:lpstr>
      <vt:lpstr>ExcelCheckbox_After_School</vt:lpstr>
      <vt:lpstr>ExcelCheckbox_cabinets</vt:lpstr>
      <vt:lpstr>ExcelCheckbox_Computer_Training</vt:lpstr>
      <vt:lpstr>ExcelCheckbox_Daily_Activities</vt:lpstr>
      <vt:lpstr>ExcelCheckbox_dual_flush</vt:lpstr>
      <vt:lpstr>ExcelCheckbox_Employment_Assistance_general</vt:lpstr>
      <vt:lpstr>ExcelCheckbox_ES_roof_coating</vt:lpstr>
      <vt:lpstr>ExcelCheckbox_ES_roof_materials</vt:lpstr>
      <vt:lpstr>ExcelCheckbox_Family_Support_Coordinator</vt:lpstr>
      <vt:lpstr>ExcelCheckbox_Financial_Counseling</vt:lpstr>
      <vt:lpstr>ExcelCheckbox_flooring</vt:lpstr>
      <vt:lpstr>ExcelCheckbox_Homeownership_seminar</vt:lpstr>
      <vt:lpstr>ExcelCheckbox_Housekeeping</vt:lpstr>
      <vt:lpstr>ExcelCheckbox_Humidistat</vt:lpstr>
      <vt:lpstr>ExcelCheckbox_light_pavement</vt:lpstr>
      <vt:lpstr>ExcelCheckbox_Literacy_Elderly</vt:lpstr>
      <vt:lpstr>ExcelCheckbox_Literacy_Family</vt:lpstr>
      <vt:lpstr>ExcelCheckbox_Resident_checkin</vt:lpstr>
      <vt:lpstr>ExcelCheckbox_SEER_for_AC</vt:lpstr>
      <vt:lpstr>ExcelCheckbox_sensors</vt:lpstr>
      <vt:lpstr>ExcelCheckbox_thermostat</vt:lpstr>
      <vt:lpstr>ExcelCheckbox_windows</vt:lpstr>
      <vt:lpstr>ExcelCheckbox_Yards</vt:lpstr>
      <vt:lpstr>expected_PIS_date</vt:lpstr>
      <vt:lpstr>fifty_AMI_Avg_Income_Units</vt:lpstr>
      <vt:lpstr>fifty_AMI_HC</vt:lpstr>
      <vt:lpstr>forty_AMI_Avg_Income_Units</vt:lpstr>
      <vt:lpstr>forty_AMI_HC</vt:lpstr>
      <vt:lpstr>fortyfive_AMI_HC</vt:lpstr>
      <vt:lpstr>Four_Bed_Four_Bath_Total_Units</vt:lpstr>
      <vt:lpstr>Four_Bed_One_and_half_Bath_ELI_Units</vt:lpstr>
      <vt:lpstr>Four_Bed_One_and_half_Bath_Total_Units</vt:lpstr>
      <vt:lpstr>Four_Bed_One_Bath_ELI_Units</vt:lpstr>
      <vt:lpstr>Four_Bed_One_Bath_Total_Units</vt:lpstr>
      <vt:lpstr>Four_Bed_Three_and_half_Bath_ELI_Units</vt:lpstr>
      <vt:lpstr>Four_Bed_Three_and_half_Bath_Total_Units</vt:lpstr>
      <vt:lpstr>Four_Bed_Three_Bath_ELI_Units</vt:lpstr>
      <vt:lpstr>Four_Bed_Three_Bath_Total_Units</vt:lpstr>
      <vt:lpstr>Four_Bed_Two_and_half_Bath_ELI_Units</vt:lpstr>
      <vt:lpstr>Four_Bed_Two_and_half_Bath_Total_Units</vt:lpstr>
      <vt:lpstr>Four_Bed_Two_Bath_ELI_Units</vt:lpstr>
      <vt:lpstr>Four_Bed_Two_Bath_Total_Units</vt:lpstr>
      <vt:lpstr>Garden_ESS_NC_units</vt:lpstr>
      <vt:lpstr>Garden_non_ESS_NC_units</vt:lpstr>
      <vt:lpstr>Garden_Rehab_units</vt:lpstr>
      <vt:lpstr>Geo_Area_of_Opp_boost</vt:lpstr>
      <vt:lpstr>Green_cert</vt:lpstr>
      <vt:lpstr>Green_total_points</vt:lpstr>
      <vt:lpstr>Grocery_Address</vt:lpstr>
      <vt:lpstr>Grocery_Distance</vt:lpstr>
      <vt:lpstr>Grocery_Name</vt:lpstr>
      <vt:lpstr>HR_ESS_NC_units</vt:lpstr>
      <vt:lpstr>Local_govt_contribution_points</vt:lpstr>
      <vt:lpstr>Mand_distance</vt:lpstr>
      <vt:lpstr>Medical_Address</vt:lpstr>
      <vt:lpstr>Medical_Distance</vt:lpstr>
      <vt:lpstr>Medical_Name</vt:lpstr>
      <vt:lpstr>Mgmt_Co_Address</vt:lpstr>
      <vt:lpstr>Mgmt_Co_City</vt:lpstr>
      <vt:lpstr>Mgmt_Co_Email</vt:lpstr>
      <vt:lpstr>Mgmt_Co_Exp_first_currently_or_formerly_managed</vt:lpstr>
      <vt:lpstr>Mgmt_Co_Exp_first_Dev_name</vt:lpstr>
      <vt:lpstr>Mgmt_Co_Exp_first_location</vt:lpstr>
      <vt:lpstr>Mgmt_Co_Exp_first_time</vt:lpstr>
      <vt:lpstr>Mgmt_Co_Exp_first_units</vt:lpstr>
      <vt:lpstr>Mgmt_Co_Exp_secnod_currently_or_formerly_managed</vt:lpstr>
      <vt:lpstr>Mgmt_Co_Exp_second_Dev_name</vt:lpstr>
      <vt:lpstr>Mgmt_Co_Exp_second_location</vt:lpstr>
      <vt:lpstr>Mgmt_Co_Exp_second_time</vt:lpstr>
      <vt:lpstr>Mgmt_Co_Exp_second_units</vt:lpstr>
      <vt:lpstr>Mgmt_Co_Experienced_entity</vt:lpstr>
      <vt:lpstr>Mgmt_Co_Phone</vt:lpstr>
      <vt:lpstr>Mgmt_Co_Phone_ext</vt:lpstr>
      <vt:lpstr>Mgmt_Co_State</vt:lpstr>
      <vt:lpstr>Mgmt_Co_Zip_Code</vt:lpstr>
      <vt:lpstr>Minimum_SetAside_per_Sec_42</vt:lpstr>
      <vt:lpstr>MR_and_HR_Rehab_units</vt:lpstr>
      <vt:lpstr>MR_ESS_NC_units</vt:lpstr>
      <vt:lpstr>MR_Non_ESS_NC_units</vt:lpstr>
      <vt:lpstr>Multiphase_firstphase</vt:lpstr>
      <vt:lpstr>Multiphase_subsequent</vt:lpstr>
      <vt:lpstr>Name_Of_Applicant</vt:lpstr>
      <vt:lpstr>Name_Of_Developer_1</vt:lpstr>
      <vt:lpstr>Name_Of_Developer_2</vt:lpstr>
      <vt:lpstr>Name_Of_Developer_3</vt:lpstr>
      <vt:lpstr>Name_of_Mgmt_Co</vt:lpstr>
      <vt:lpstr>Name_of_Operational_Contact_Person</vt:lpstr>
      <vt:lpstr>Name_of_proposed_Development</vt:lpstr>
      <vt:lpstr>NC_Rehab_percent</vt:lpstr>
      <vt:lpstr>New_Construction_Units</vt:lpstr>
      <vt:lpstr>NonCompetitive_HC_Request_Amount</vt:lpstr>
      <vt:lpstr>NonProfit_Applicant</vt:lpstr>
      <vt:lpstr>occupancy_status</vt:lpstr>
      <vt:lpstr>One_Bed_One_Bath_ELI_Units</vt:lpstr>
      <vt:lpstr>One_Bed_One_Bath_Total_Units</vt:lpstr>
      <vt:lpstr>Operational_Contact_Address</vt:lpstr>
      <vt:lpstr>Operational_Contact_City</vt:lpstr>
      <vt:lpstr>Operational_Contact_EMail</vt:lpstr>
      <vt:lpstr>Operational_Contact_First_Name</vt:lpstr>
      <vt:lpstr>Operational_Contact_Last_Name</vt:lpstr>
      <vt:lpstr>Operational_Contact_Phone</vt:lpstr>
      <vt:lpstr>Operational_Contact_Phone_Ext</vt:lpstr>
      <vt:lpstr>Operational_Contact_State</vt:lpstr>
      <vt:lpstr>Operational_Contact_Zip_Code</vt:lpstr>
      <vt:lpstr>Other_ESS_NC_units</vt:lpstr>
      <vt:lpstr>Other_Federal_assistance_units</vt:lpstr>
      <vt:lpstr>Other_Non_ESS_NC_units</vt:lpstr>
      <vt:lpstr>Other_Rehab_units</vt:lpstr>
      <vt:lpstr>PBRA_units</vt:lpstr>
      <vt:lpstr>pct_units_in_setaside_chart</vt:lpstr>
      <vt:lpstr>PHA</vt:lpstr>
      <vt:lpstr>PHA_as_Principal</vt:lpstr>
      <vt:lpstr>PHA_boost</vt:lpstr>
      <vt:lpstr>PHA_land_lease</vt:lpstr>
      <vt:lpstr>Pharmacy_Address</vt:lpstr>
      <vt:lpstr>Pharmacy_Distance</vt:lpstr>
      <vt:lpstr>Pharmacy_Name</vt:lpstr>
      <vt:lpstr>PLP_award_amount</vt:lpstr>
      <vt:lpstr>PLP_File_number</vt:lpstr>
      <vt:lpstr>Pres_def</vt:lpstr>
      <vt:lpstr>previous_EHCL_award</vt:lpstr>
      <vt:lpstr>previous_EHCL_File_number</vt:lpstr>
      <vt:lpstr>previous_HOME_award</vt:lpstr>
      <vt:lpstr>previous_HOME_File_number</vt:lpstr>
      <vt:lpstr>previous_MMRB_award</vt:lpstr>
      <vt:lpstr>previous_MMRB_File_number</vt:lpstr>
      <vt:lpstr>previous_SAIL_award</vt:lpstr>
      <vt:lpstr>previous_SAIL_File_number</vt:lpstr>
      <vt:lpstr>'B. Other Information'!Print_Area</vt:lpstr>
      <vt:lpstr>Certification!Print_Area</vt:lpstr>
      <vt:lpstr>'Construction Features'!Print_Area</vt:lpstr>
      <vt:lpstr>'Development Location'!Print_Area</vt:lpstr>
      <vt:lpstr>'Funding a,b,d,e'!Print_Area</vt:lpstr>
      <vt:lpstr>'General Information'!Print_Area</vt:lpstr>
      <vt:lpstr>'Local Government Contributions'!Print_Area</vt:lpstr>
      <vt:lpstr>'Proposed Development Info'!Print_Area</vt:lpstr>
      <vt:lpstr>'Proximity, Mand.Dist., RECAP'!Print_Area</vt:lpstr>
      <vt:lpstr>'Readiness to Proceed'!Print_Area</vt:lpstr>
      <vt:lpstr>'Resident Programs'!Print_Area</vt:lpstr>
      <vt:lpstr>'Units, Set-Asides, Buildings'!Print_Area</vt:lpstr>
      <vt:lpstr>Priority_Level</vt:lpstr>
      <vt:lpstr>Private_transportation</vt:lpstr>
      <vt:lpstr>Proximity_list_related</vt:lpstr>
      <vt:lpstr>Proximity_list_related_disregardproperties</vt:lpstr>
      <vt:lpstr>QCT</vt:lpstr>
      <vt:lpstr>QCT_metro_or_nonmetro</vt:lpstr>
      <vt:lpstr>QCT_number</vt:lpstr>
      <vt:lpstr>RD_boost</vt:lpstr>
      <vt:lpstr>RECAP</vt:lpstr>
      <vt:lpstr>residential_buildings</vt:lpstr>
      <vt:lpstr>SADDA_ZCTA_1</vt:lpstr>
      <vt:lpstr>SADDA_ZCTA_2</vt:lpstr>
      <vt:lpstr>SADDA_ZCTA_3</vt:lpstr>
      <vt:lpstr>Scattered_Sites</vt:lpstr>
      <vt:lpstr>Scattered_Sites_Address_</vt:lpstr>
      <vt:lpstr>Scattered_Sites_Address_1</vt:lpstr>
      <vt:lpstr>Scattered_Sites_Address_2</vt:lpstr>
      <vt:lpstr>Scattered_Sites_Address_3</vt:lpstr>
      <vt:lpstr>Scattered_Sites_Address_4</vt:lpstr>
      <vt:lpstr>Scattered_Sites_Address_5</vt:lpstr>
      <vt:lpstr>Scattered_Sites_lat_long</vt:lpstr>
      <vt:lpstr>School_Address</vt:lpstr>
      <vt:lpstr>School_Distance</vt:lpstr>
      <vt:lpstr>School_Name</vt:lpstr>
      <vt:lpstr>seventy_AMI_Avg_Income_Units</vt:lpstr>
      <vt:lpstr>sixty_AMI_Avg_Income_Units</vt:lpstr>
      <vt:lpstr>sixty_AMI_HC</vt:lpstr>
      <vt:lpstr>Small_Area_DDA</vt:lpstr>
      <vt:lpstr>thirty_AMI_Avg_Income_Units</vt:lpstr>
      <vt:lpstr>thirty_AMI_HC</vt:lpstr>
      <vt:lpstr>thirtyfive_AMI_HC</vt:lpstr>
      <vt:lpstr>thirtythree_AMI_HC</vt:lpstr>
      <vt:lpstr>Three_Bed_One_and_half_Bath_ELI_Units</vt:lpstr>
      <vt:lpstr>Three_Bed_One_and_half_Bath_Total_Units</vt:lpstr>
      <vt:lpstr>Three_Bed_One_Bath_ELI_Units</vt:lpstr>
      <vt:lpstr>Three_Bed_One_Bath_Total_Units</vt:lpstr>
      <vt:lpstr>Three_Bed_Three_Bath_ELI_Units</vt:lpstr>
      <vt:lpstr>Three_Bed_Three_Bath_Total_Units</vt:lpstr>
      <vt:lpstr>Three_Bed_Two_and_half_Bath_ELI_Units</vt:lpstr>
      <vt:lpstr>Three_Bed_Two_and_half_Bath_Total_Units</vt:lpstr>
      <vt:lpstr>Three_Bed_Two_Bath_ELI_Units</vt:lpstr>
      <vt:lpstr>Three_Bed_Two_Bath_Total_Units</vt:lpstr>
      <vt:lpstr>total_HC_units_avg_inc</vt:lpstr>
      <vt:lpstr>Total_Units</vt:lpstr>
      <vt:lpstr>total_units_in_unit_desc_chart</vt:lpstr>
      <vt:lpstr>total_units_non_avg_inc</vt:lpstr>
      <vt:lpstr>Transit_BTS_distance</vt:lpstr>
      <vt:lpstr>Transit_BTS_lat</vt:lpstr>
      <vt:lpstr>Transit_BTS_long</vt:lpstr>
      <vt:lpstr>Transit_PBRTS_distance</vt:lpstr>
      <vt:lpstr>Transit_PBRTS_lat</vt:lpstr>
      <vt:lpstr>Transit_PBRTS_long</vt:lpstr>
      <vt:lpstr>Transit_PBS1_distance</vt:lpstr>
      <vt:lpstr>Transit_PBS1_lat</vt:lpstr>
      <vt:lpstr>Transit_PBS1_long</vt:lpstr>
      <vt:lpstr>Transit_PBS2_distance</vt:lpstr>
      <vt:lpstr>Transit_PBS2_lat</vt:lpstr>
      <vt:lpstr>Transit_PBS2_long</vt:lpstr>
      <vt:lpstr>Transit_PBS3_distance</vt:lpstr>
      <vt:lpstr>Transit_PBS3_lat</vt:lpstr>
      <vt:lpstr>Transit_PBS3_long</vt:lpstr>
      <vt:lpstr>twenty_AMI_Avg_Income_Units</vt:lpstr>
      <vt:lpstr>twentyeight_AMI_HC</vt:lpstr>
      <vt:lpstr>twentyeight_AMI_non_avg_inc</vt:lpstr>
      <vt:lpstr>twentyeight_non_avg_inc</vt:lpstr>
      <vt:lpstr>twentyfive_AMI_HC</vt:lpstr>
      <vt:lpstr>twentyfive_AMI_non</vt:lpstr>
      <vt:lpstr>twentyfive_AMI_non_avg_inc</vt:lpstr>
      <vt:lpstr>Two_Bed_One_and_half_Bath_ELI_Units</vt:lpstr>
      <vt:lpstr>Two_Bed_One_and_half_Bath_Total_Units</vt:lpstr>
      <vt:lpstr>Two_Bed_One_Bath_ELI_Units</vt:lpstr>
      <vt:lpstr>Two_Bed_One_Bath_Total_Units</vt:lpstr>
      <vt:lpstr>Two_Bed_Two_Bath_ELI_Units</vt:lpstr>
      <vt:lpstr>Two_Bed_Two_Bath_Total_Units</vt:lpstr>
      <vt:lpstr>Workforce_AMI_non_avg_inc</vt:lpstr>
      <vt:lpstr>Workforce_Avg_Income_Units</vt:lpstr>
      <vt:lpstr>Workforce_Request_Amount</vt:lpstr>
      <vt:lpstr>year_built</vt:lpstr>
      <vt:lpstr>Zero_Bed_One_Bath_ELI_Units</vt:lpstr>
      <vt:lpstr>Zero_Bed_One_Bath_Total_Units</vt:lpstr>
      <vt:lpstr>Zero_Bed_One_Bath_Units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Thorp</dc:creator>
  <cp:keywords/>
  <dc:description/>
  <cp:lastModifiedBy>Jean Salmonsen</cp:lastModifiedBy>
  <cp:revision/>
  <cp:lastPrinted>2022-01-14T16:39:37Z</cp:lastPrinted>
  <dcterms:created xsi:type="dcterms:W3CDTF">2021-01-19T14:53:27Z</dcterms:created>
  <dcterms:modified xsi:type="dcterms:W3CDTF">2022-02-04T20:34:52Z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