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109 HOME-ARP for PSN/"/>
    </mc:Choice>
  </mc:AlternateContent>
  <xr:revisionPtr revIDLastSave="5" documentId="8_{B6EB02D4-A795-4156-BD5C-D9172A07F789}" xr6:coauthVersionLast="47" xr6:coauthVersionMax="47" xr10:uidLastSave="{98B8A20B-A64F-47B9-85EC-4061F39A594D}"/>
  <bookViews>
    <workbookView xWindow="28680" yWindow="-120" windowWidth="29040" windowHeight="15840" xr2:uid="{31CFED4D-BB38-4299-AB87-68E9B60FA27C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1" l="1"/>
  <c r="Q6" i="1"/>
  <c r="Q5" i="1"/>
  <c r="Q3" i="1"/>
</calcChain>
</file>

<file path=xl/sharedStrings.xml><?xml version="1.0" encoding="utf-8"?>
<sst xmlns="http://schemas.openxmlformats.org/spreadsheetml/2006/main" count="72" uniqueCount="46">
  <si>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</si>
  <si>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</si>
  <si>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</si>
  <si>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</si>
  <si>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</si>
  <si>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</si>
  <si>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Demo</t>
  </si>
  <si>
    <t>Units</t>
  </si>
  <si>
    <t>SAIL Request Amount</t>
  </si>
  <si>
    <t>HOME-ARP Request Amount</t>
  </si>
  <si>
    <t>NHTF Request Amount</t>
  </si>
  <si>
    <t>Eligible For Funding?</t>
  </si>
  <si>
    <t>Tier level</t>
  </si>
  <si>
    <t>Total Points</t>
  </si>
  <si>
    <t>Qualifies for the RFA 2022-102 Submission Goal</t>
  </si>
  <si>
    <t>Qualifying Financial Assistance Preference</t>
  </si>
  <si>
    <t>SAIL plus HOME-ARP Request Amount  Per Unit</t>
  </si>
  <si>
    <t>SAIL plus HOME-ARP Request Amount  as % of TDC Preference</t>
  </si>
  <si>
    <t>Florida Job Creation Preference</t>
  </si>
  <si>
    <t>Lottery Number</t>
  </si>
  <si>
    <t>Eligible Applications</t>
  </si>
  <si>
    <t>2022-273SNA</t>
  </si>
  <si>
    <t>Space Coast Commons</t>
  </si>
  <si>
    <t>Brevard</t>
  </si>
  <si>
    <t>M</t>
  </si>
  <si>
    <t>Janet Stringfellow</t>
  </si>
  <si>
    <t>Volunteers of America of Florida Inc.</t>
  </si>
  <si>
    <t>At least 80% PSN</t>
  </si>
  <si>
    <t>Y</t>
  </si>
  <si>
    <t>Ineligible Applications</t>
  </si>
  <si>
    <t>2022-274SNA</t>
  </si>
  <si>
    <t>Eleven44</t>
  </si>
  <si>
    <t>Miami-Dade</t>
  </si>
  <si>
    <t>L</t>
  </si>
  <si>
    <t>Miguell Del Campillo</t>
  </si>
  <si>
    <t>Housing Authority of the City of Miami Beach, Miami Beach Housing Initiatives, Inc.</t>
  </si>
  <si>
    <t>N</t>
  </si>
  <si>
    <t>2022-275SNA</t>
  </si>
  <si>
    <t>The Egret</t>
  </si>
  <si>
    <t>2022-276SNA</t>
  </si>
  <si>
    <t>Vincentian Villas</t>
  </si>
  <si>
    <t>Charlotte</t>
  </si>
  <si>
    <t>Michael Raposa</t>
  </si>
  <si>
    <t>Society of St. Vincent dePaul South Pinellas Inc.</t>
  </si>
  <si>
    <t>On October 28, 2022,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</si>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</sst>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left" vertical="center" wrapText="1"/>
    </xf>
    <xf numFmtId="0" fontId="3" fillId="0" borderId="0" xfId="3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4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0" fontId="3" fillId="0" borderId="1" xfId="3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4" applyFont="1" applyBorder="1" applyAlignment="1">
      <alignment horizontal="center" vertical="center"/>
    </xf>
    <xf numFmtId="0" fontId="3" fillId="0" borderId="1" xfId="3" applyNumberFormat="1" applyFont="1" applyBorder="1" applyAlignment="1">
      <alignment horizontal="center" vertical="center"/>
    </xf>
    <xf numFmtId="0" fontId="3" fillId="0" borderId="1" xfId="2" applyNumberFormat="1" applyFont="1" applyBorder="1" applyAlignment="1" applyProtection="1">
      <alignment horizontal="center" vertical="center" wrapText="1"/>
      <protection locked="0"/>
    </xf>
    <xf numFmtId="8" fontId="3" fillId="0" borderId="0" xfId="0" applyNumberFormat="1" applyFont="1" applyAlignment="1" applyProtection="1">
      <alignment vertical="center" wrapText="1"/>
      <protection locked="0"/>
    </xf>
    <xf numFmtId="8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</cellXfs>
  <cellStyles count="5">
    <cellStyle name="Comma" xfId="1" builtinId="3"/>
    <cellStyle name="Comma 3" xfId="3" xr:uid="{8843AB61-83D3-4F17-85DB-94CFE2864570}"/>
    <cellStyle name="Normal" xfId="0" builtinId="0"/>
    <cellStyle name="Normal 2" xfId="4" xr:uid="{1AA0F213-81E8-427D-B1BE-430EF3A4025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2ACBC-5071-4BAD-8B5D-73DCF5073B37}">
  <sheetPr>
    <pageSetUpPr fitToPage="1"/>
  </sheetPr>
  <dimension ref="A1:U12"/>
  <sheetViews>
    <sheetView showGridLines="0" tabSelected="1" zoomScale="110" zoomScaleNormal="110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F4" sqref="F4"/>
    </sheetView>
  </sheetViews>
  <sheetFormatPr defaultColWidth="9.21875" defaultRowHeight="12" x14ac:dyDescent="0.25"/>
  <cols>
    <col min="1" max="1" width="9.77734375" style="1" customWidth="1"/>
    <col min="2" max="2" width="12.77734375" style="26" bestFit="1" customWidth="1"/>
    <col min="3" max="3" width="9.88671875" style="1" customWidth="1"/>
    <col min="4" max="4" width="6.44140625" style="1" customWidth="1"/>
    <col min="5" max="5" width="12.44140625" style="1" customWidth="1"/>
    <col min="6" max="6" width="18.21875" style="1" customWidth="1"/>
    <col min="7" max="7" width="8.44140625" style="10" customWidth="1"/>
    <col min="8" max="8" width="4.44140625" style="10" bestFit="1" customWidth="1"/>
    <col min="9" max="11" width="9.6640625" style="1" customWidth="1"/>
    <col min="12" max="12" width="6.88671875" style="1" customWidth="1"/>
    <col min="13" max="13" width="4.77734375" style="1" customWidth="1"/>
    <col min="14" max="14" width="5.21875" style="1" bestFit="1" customWidth="1"/>
    <col min="15" max="15" width="11.5546875" style="1" customWidth="1"/>
    <col min="16" max="16" width="10.6640625" style="1" customWidth="1"/>
    <col min="17" max="17" width="11.33203125" style="1" customWidth="1"/>
    <col min="18" max="18" width="10.44140625" style="1" customWidth="1"/>
    <col min="19" max="19" width="9.109375" style="1" customWidth="1"/>
    <col min="20" max="20" width="7.21875" style="1" customWidth="1"/>
    <col min="21" max="21" width="6.21875" style="1" bestFit="1" customWidth="1"/>
    <col min="22" max="16384" width="9.21875" style="1"/>
  </cols>
  <sheetData>
    <row r="1" spans="1:21" s="2" customFormat="1" ht="72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1" ht="28.8" customHeight="1" x14ac:dyDescent="0.25">
      <c r="A2" s="5" t="s">
        <v>20</v>
      </c>
      <c r="B2" s="6"/>
      <c r="C2" s="7"/>
      <c r="D2" s="7"/>
      <c r="E2" s="7"/>
      <c r="F2" s="6"/>
      <c r="G2" s="7"/>
      <c r="H2" s="7"/>
      <c r="I2" s="8"/>
      <c r="J2" s="8"/>
      <c r="K2" s="8"/>
      <c r="L2" s="9"/>
      <c r="M2" s="7"/>
      <c r="N2" s="10"/>
      <c r="O2" s="10"/>
      <c r="P2" s="10"/>
      <c r="Q2" s="24"/>
      <c r="R2" s="11"/>
      <c r="S2" s="12"/>
      <c r="T2" s="13"/>
      <c r="U2" s="10"/>
    </row>
    <row r="3" spans="1:21" ht="24" x14ac:dyDescent="0.25">
      <c r="A3" s="14" t="s">
        <v>21</v>
      </c>
      <c r="B3" s="14" t="s">
        <v>22</v>
      </c>
      <c r="C3" s="15" t="s">
        <v>23</v>
      </c>
      <c r="D3" s="15" t="s">
        <v>24</v>
      </c>
      <c r="E3" s="15" t="s">
        <v>25</v>
      </c>
      <c r="F3" s="14" t="s">
        <v>26</v>
      </c>
      <c r="G3" s="15" t="s">
        <v>27</v>
      </c>
      <c r="H3" s="15">
        <v>30</v>
      </c>
      <c r="I3" s="16">
        <v>2950000</v>
      </c>
      <c r="J3" s="16">
        <v>2950000</v>
      </c>
      <c r="K3" s="16">
        <v>2240000</v>
      </c>
      <c r="L3" s="17" t="s">
        <v>28</v>
      </c>
      <c r="M3" s="15">
        <v>1</v>
      </c>
      <c r="N3" s="18">
        <v>119</v>
      </c>
      <c r="O3" s="18" t="s">
        <v>28</v>
      </c>
      <c r="P3" s="18" t="s">
        <v>28</v>
      </c>
      <c r="Q3" s="25">
        <f>(I3+J3)/H3</f>
        <v>196666.66666666666</v>
      </c>
      <c r="R3" s="19" t="s">
        <v>28</v>
      </c>
      <c r="S3" s="20" t="s">
        <v>28</v>
      </c>
      <c r="T3" s="21">
        <v>2</v>
      </c>
      <c r="U3" s="10"/>
    </row>
    <row r="4" spans="1:21" ht="28.8" customHeight="1" x14ac:dyDescent="0.25">
      <c r="A4" s="5" t="s">
        <v>29</v>
      </c>
      <c r="B4" s="6"/>
      <c r="C4" s="7"/>
      <c r="D4" s="7"/>
      <c r="E4" s="7"/>
      <c r="F4" s="6"/>
      <c r="G4" s="7"/>
      <c r="H4" s="7"/>
      <c r="I4" s="8"/>
      <c r="J4" s="8"/>
      <c r="K4" s="8"/>
      <c r="L4" s="9"/>
      <c r="M4" s="7"/>
      <c r="N4" s="10"/>
      <c r="O4" s="10"/>
      <c r="P4" s="10"/>
      <c r="Q4" s="24"/>
      <c r="R4" s="11"/>
      <c r="S4" s="12"/>
      <c r="T4" s="13"/>
      <c r="U4" s="10"/>
    </row>
    <row r="5" spans="1:21" ht="48" x14ac:dyDescent="0.25">
      <c r="A5" s="14" t="s">
        <v>30</v>
      </c>
      <c r="B5" s="14" t="s">
        <v>31</v>
      </c>
      <c r="C5" s="15" t="s">
        <v>32</v>
      </c>
      <c r="D5" s="15" t="s">
        <v>33</v>
      </c>
      <c r="E5" s="15" t="s">
        <v>34</v>
      </c>
      <c r="F5" s="14" t="s">
        <v>35</v>
      </c>
      <c r="G5" s="15" t="s">
        <v>27</v>
      </c>
      <c r="H5" s="15">
        <v>22</v>
      </c>
      <c r="I5" s="16">
        <v>2950000</v>
      </c>
      <c r="J5" s="16">
        <v>2950000</v>
      </c>
      <c r="K5" s="16">
        <v>1920000</v>
      </c>
      <c r="L5" s="22" t="s">
        <v>36</v>
      </c>
      <c r="M5" s="15">
        <v>1</v>
      </c>
      <c r="N5" s="18">
        <v>109</v>
      </c>
      <c r="O5" s="18" t="s">
        <v>36</v>
      </c>
      <c r="P5" s="18" t="s">
        <v>28</v>
      </c>
      <c r="Q5" s="25">
        <f t="shared" ref="Q5:Q7" si="0">(I5+J5)/H5</f>
        <v>268181.81818181818</v>
      </c>
      <c r="R5" s="23" t="s">
        <v>28</v>
      </c>
      <c r="S5" s="20" t="s">
        <v>28</v>
      </c>
      <c r="T5" s="21">
        <v>1</v>
      </c>
    </row>
    <row r="6" spans="1:21" ht="48" x14ac:dyDescent="0.25">
      <c r="A6" s="14" t="s">
        <v>37</v>
      </c>
      <c r="B6" s="14" t="s">
        <v>38</v>
      </c>
      <c r="C6" s="15" t="s">
        <v>32</v>
      </c>
      <c r="D6" s="15" t="s">
        <v>33</v>
      </c>
      <c r="E6" s="15" t="s">
        <v>34</v>
      </c>
      <c r="F6" s="14" t="s">
        <v>35</v>
      </c>
      <c r="G6" s="15" t="s">
        <v>27</v>
      </c>
      <c r="H6" s="15">
        <v>10</v>
      </c>
      <c r="I6" s="16">
        <v>1750000</v>
      </c>
      <c r="J6" s="16">
        <v>1750000</v>
      </c>
      <c r="K6" s="16">
        <v>885000</v>
      </c>
      <c r="L6" s="18" t="s">
        <v>36</v>
      </c>
      <c r="M6" s="18">
        <v>1</v>
      </c>
      <c r="N6" s="18">
        <v>109</v>
      </c>
      <c r="O6" s="18" t="s">
        <v>36</v>
      </c>
      <c r="P6" s="18" t="s">
        <v>28</v>
      </c>
      <c r="Q6" s="25">
        <f t="shared" si="0"/>
        <v>350000</v>
      </c>
      <c r="R6" s="23" t="s">
        <v>28</v>
      </c>
      <c r="S6" s="20" t="s">
        <v>28</v>
      </c>
      <c r="T6" s="21">
        <v>4</v>
      </c>
    </row>
    <row r="7" spans="1:21" ht="36" x14ac:dyDescent="0.25">
      <c r="A7" s="14" t="s">
        <v>39</v>
      </c>
      <c r="B7" s="14" t="s">
        <v>40</v>
      </c>
      <c r="C7" s="15" t="s">
        <v>41</v>
      </c>
      <c r="D7" s="15" t="s">
        <v>24</v>
      </c>
      <c r="E7" s="15" t="s">
        <v>42</v>
      </c>
      <c r="F7" s="14" t="s">
        <v>43</v>
      </c>
      <c r="G7" s="15" t="s">
        <v>27</v>
      </c>
      <c r="H7" s="15">
        <v>30</v>
      </c>
      <c r="I7" s="16">
        <v>2950000</v>
      </c>
      <c r="J7" s="16">
        <v>2950000</v>
      </c>
      <c r="K7" s="16">
        <v>2240000</v>
      </c>
      <c r="L7" s="18" t="s">
        <v>36</v>
      </c>
      <c r="M7" s="18">
        <v>1</v>
      </c>
      <c r="N7" s="18">
        <v>116</v>
      </c>
      <c r="O7" s="18" t="s">
        <v>36</v>
      </c>
      <c r="P7" s="18" t="s">
        <v>36</v>
      </c>
      <c r="Q7" s="25">
        <f t="shared" si="0"/>
        <v>196666.66666666666</v>
      </c>
      <c r="R7" s="23" t="s">
        <v>28</v>
      </c>
      <c r="S7" s="20" t="s">
        <v>28</v>
      </c>
      <c r="T7" s="21">
        <v>3</v>
      </c>
    </row>
    <row r="9" spans="1:21" ht="14.4" x14ac:dyDescent="0.25">
      <c r="A9" s="27" t="s">
        <v>44</v>
      </c>
    </row>
    <row r="10" spans="1:21" ht="13.2" x14ac:dyDescent="0.25">
      <c r="A10"/>
    </row>
    <row r="11" spans="1:21" ht="14.4" customHeight="1" x14ac:dyDescent="0.25">
      <c r="A11" s="28" t="s">
        <v>45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2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</sheetData>
  <mergeCells count="1">
    <mergeCell ref="A11:S12"/>
  </mergeCells>
  <pageMargins left="0.7" right="0.7" top="0.75" bottom="0.75" header="0.3" footer="0.3"/>
  <pageSetup paperSize="3" scale="67" fitToHeight="0" orientation="landscape" r:id="rId1"/>
  <headerFooter alignWithMargins="0">
    <oddHeader>&amp;C&amp;"Arial,Bold"&amp;14RFA 2022-109 -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2D9B63-17B2-46B6-88C6-D771EF3D7935}">
  <ds:schemaRefs>
    <ds:schemaRef ds:uri="http://schemas.microsoft.com/office/2006/metadata/properties"/>
    <ds:schemaRef ds:uri="http://schemas.microsoft.com/office/infopath/2007/PartnerControls"/>
    <ds:schemaRef ds:uri="ee2a4f69-3a29-4b24-b170-d37fab3647f8"/>
    <ds:schemaRef ds:uri="31c33541-f0e7-4482-9c8a-fb53b33b075f"/>
  </ds:schemaRefs>
</ds:datastoreItem>
</file>

<file path=customXml/itemProps2.xml><?xml version="1.0" encoding="utf-8"?>
<ds:datastoreItem xmlns:ds="http://schemas.openxmlformats.org/officeDocument/2006/customXml" ds:itemID="{274D63C8-880F-412D-9591-D80B1CC1FD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E902F1-1FF9-461D-89E3-F6CFBA85DC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2022-10-24T12:45:09Z</cp:lastPrinted>
  <dcterms:created xsi:type="dcterms:W3CDTF">2022-10-18T19:23:12Z</dcterms:created>
  <dcterms:modified xsi:type="dcterms:W3CDTF">2022-10-24T12:45:22Z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MediaServiceImageTags">
    <vt:lpwstr/>
  </property>
</Properties>
</file>