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3 Homeless/"/>
    </mc:Choice>
  </mc:AlternateContent>
  <xr:revisionPtr revIDLastSave="8" documentId="8_{5DD8CB13-74E2-4B1B-A5B8-77C62908179A}" xr6:coauthVersionLast="47" xr6:coauthVersionMax="47" xr10:uidLastSave="{F3FE5146-FF37-4A41-9FA6-2CEDB8CD6A28}"/>
  <bookViews>
    <workbookView xWindow="19090" yWindow="-110" windowWidth="19420" windowHeight="10420" xr2:uid="{AE1FCBF7-3DE3-4EE4-BB08-31BB3CB60354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1" l="1"/>
  <c r="N10" i="1"/>
  <c r="N9" i="1"/>
  <c r="N8" i="1"/>
  <c r="N6" i="1"/>
  <c r="N5" i="1"/>
  <c r="N4" i="1"/>
  <c r="N3" i="1"/>
</calcChain>
</file>

<file path=xl/sharedStrings.xml><?xml version="1.0" encoding="utf-8"?>
<sst xmlns="http://schemas.openxmlformats.org/spreadsheetml/2006/main" count="131" uniqueCount="72">
  <si>
    <t>Application Number</t>
  </si>
  <si>
    <t>Name of Development</t>
  </si>
  <si>
    <t>County</t>
  </si>
  <si>
    <t>Region</t>
  </si>
  <si>
    <t>100% NP Goal</t>
  </si>
  <si>
    <t>Demographic</t>
  </si>
  <si>
    <t>Total Units</t>
  </si>
  <si>
    <t>Name of Principal Representative</t>
  </si>
  <si>
    <t>Name of Developers</t>
  </si>
  <si>
    <t>County Size</t>
  </si>
  <si>
    <t>HC Request Amount</t>
  </si>
  <si>
    <t>SAIL Request Amount</t>
  </si>
  <si>
    <t>ELI Loan Request Amount</t>
  </si>
  <si>
    <t>Total SAIL Request (SAIL plus ELI)</t>
  </si>
  <si>
    <t>Eligible For Funding?</t>
  </si>
  <si>
    <t>Total Points</t>
  </si>
  <si>
    <t>Operating/ Managing Experience Points</t>
  </si>
  <si>
    <t>Involvement in the Local Homeless Resources Network Points</t>
  </si>
  <si>
    <t>Leveraging</t>
  </si>
  <si>
    <t>Qualifying Financial Assistance Preference</t>
  </si>
  <si>
    <t>Per Unit Construction Funding Preference</t>
  </si>
  <si>
    <t>Florida Job Creation Preference</t>
  </si>
  <si>
    <t>Lottery Number</t>
  </si>
  <si>
    <t>Eligible Applications</t>
  </si>
  <si>
    <t>2022-255CSN</t>
  </si>
  <si>
    <t>Vincentian Village</t>
  </si>
  <si>
    <t>Pinellas</t>
  </si>
  <si>
    <t>Tampa Bay</t>
  </si>
  <si>
    <t>Y</t>
  </si>
  <si>
    <t>H</t>
  </si>
  <si>
    <t>Shannon L. Nazworth</t>
  </si>
  <si>
    <t>Ability Housing, Inc.</t>
  </si>
  <si>
    <t>L</t>
  </si>
  <si>
    <t>N</t>
  </si>
  <si>
    <t>2022-257CSN</t>
  </si>
  <si>
    <t>Griffin Lofts</t>
  </si>
  <si>
    <t>Polk</t>
  </si>
  <si>
    <t>Central</t>
  </si>
  <si>
    <t>Stephanie Berman</t>
  </si>
  <si>
    <t>Carrfour Supportive Housing, Inc.</t>
  </si>
  <si>
    <t>M</t>
  </si>
  <si>
    <t>2022-258CSN</t>
  </si>
  <si>
    <t>Sulzbacher Enterprise Village</t>
  </si>
  <si>
    <t>Duval</t>
  </si>
  <si>
    <t>North</t>
  </si>
  <si>
    <t>Cindy Funkhouser</t>
  </si>
  <si>
    <t>Sulzbacher Enterprise Village Developer, LLC; TVC Development, Inc.</t>
  </si>
  <si>
    <t>2022-260CSN</t>
  </si>
  <si>
    <t>Magnolia Village</t>
  </si>
  <si>
    <t>Alachua</t>
  </si>
  <si>
    <t>Ineligible Applications</t>
  </si>
  <si>
    <t>2022-253CSN</t>
  </si>
  <si>
    <t>John O. Brown Manor</t>
  </si>
  <si>
    <t>Hillsborough</t>
  </si>
  <si>
    <t>Janet M. Stringfellow</t>
  </si>
  <si>
    <t>ACRUVA Community Developers, LLC; Volunteers of America of Florida, Inc.</t>
  </si>
  <si>
    <t>2022-254CSN</t>
  </si>
  <si>
    <t>Sunrise Village</t>
  </si>
  <si>
    <t>St. Lucie</t>
  </si>
  <si>
    <t>Julian S. Eller</t>
  </si>
  <si>
    <t>Blue Sky Developer, LLC; CASL Developer, LLC</t>
  </si>
  <si>
    <t>2022-256CSN</t>
  </si>
  <si>
    <t>Hillcrest Reserve</t>
  </si>
  <si>
    <t>Darren Smith</t>
  </si>
  <si>
    <t>SHAG Hillcrest Developer, LLC; WHHA Development, LLC; VOAF Ortus Developer, LLC</t>
  </si>
  <si>
    <t>2022-259CSN</t>
  </si>
  <si>
    <t>Carr Landing</t>
  </si>
  <si>
    <t>Manatee</t>
  </si>
  <si>
    <t>Joseph Lettelleir</t>
  </si>
  <si>
    <t>Contemporary Housing Alternatives of Florida, Inc.; Carr Landing Developers, LLC</t>
  </si>
  <si>
    <t>On April 29, 2022,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</si>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</sst>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left" vertical="center" wrapText="1"/>
    </xf>
    <xf numFmtId="165" fontId="3" fillId="0" borderId="0" xfId="1" applyNumberFormat="1" applyFont="1" applyFill="1" applyBorder="1" applyAlignment="1">
      <alignment vertical="center" wrapText="1"/>
    </xf>
    <xf numFmtId="44" fontId="3" fillId="0" borderId="0" xfId="2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4" fontId="3" fillId="0" borderId="1" xfId="2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0" borderId="0" xfId="1" applyFont="1" applyFill="1" applyAlignment="1">
      <alignment vertical="center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5EE65-02DA-438A-9417-0E1B1E27CCD9}">
  <sheetPr>
    <pageSetUpPr fitToPage="1"/>
  </sheetPr>
  <dimension ref="A1:AB16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C5" sqref="C5"/>
    </sheetView>
  </sheetViews>
  <sheetFormatPr defaultColWidth="9.33203125" defaultRowHeight="12" x14ac:dyDescent="0.25"/>
  <cols>
    <col min="1" max="1" width="10" style="10" bestFit="1" customWidth="1"/>
    <col min="2" max="2" width="17" style="19" customWidth="1"/>
    <col min="3" max="3" width="10.44140625" style="10" customWidth="1"/>
    <col min="4" max="4" width="8.33203125" style="18" bestFit="1" customWidth="1"/>
    <col min="5" max="5" width="8.33203125" style="18" customWidth="1"/>
    <col min="6" max="6" width="8.6640625" style="10" customWidth="1"/>
    <col min="7" max="7" width="6.6640625" style="10" customWidth="1"/>
    <col min="8" max="8" width="12.5546875" style="10" customWidth="1"/>
    <col min="9" max="9" width="20.44140625" style="10" customWidth="1"/>
    <col min="10" max="10" width="6.33203125" style="20" customWidth="1"/>
    <col min="11" max="11" width="10" style="21" customWidth="1"/>
    <col min="12" max="13" width="9.33203125" style="22" customWidth="1"/>
    <col min="14" max="14" width="8.6640625" style="10" customWidth="1"/>
    <col min="15" max="15" width="8.33203125" style="10" bestFit="1" customWidth="1"/>
    <col min="16" max="16" width="6.5546875" style="10" customWidth="1"/>
    <col min="17" max="17" width="11.44140625" style="10" customWidth="1"/>
    <col min="18" max="18" width="12.5546875" style="10" customWidth="1"/>
    <col min="19" max="19" width="11.44140625" style="10" customWidth="1"/>
    <col min="20" max="20" width="9.5546875" style="10" customWidth="1"/>
    <col min="21" max="21" width="11.33203125" style="10" customWidth="1"/>
    <col min="22" max="22" width="8.5546875" style="10" customWidth="1"/>
    <col min="23" max="23" width="6.6640625" style="10" bestFit="1" customWidth="1"/>
    <col min="24" max="24" width="13.33203125" style="10" customWidth="1"/>
    <col min="25" max="25" width="12" style="10" customWidth="1"/>
    <col min="26" max="26" width="11" style="10" customWidth="1"/>
    <col min="27" max="27" width="9.6640625" style="10" customWidth="1"/>
    <col min="28" max="28" width="8.5546875" style="18" customWidth="1"/>
    <col min="29" max="16384" width="9.33203125" style="10"/>
  </cols>
  <sheetData>
    <row r="1" spans="1:28" s="3" customFormat="1" ht="68.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8" ht="27.6" customHeight="1" x14ac:dyDescent="0.25">
      <c r="A2" s="4" t="s">
        <v>23</v>
      </c>
      <c r="B2" s="5"/>
      <c r="C2" s="5"/>
      <c r="D2" s="5"/>
      <c r="E2" s="6"/>
      <c r="F2" s="6"/>
      <c r="G2" s="6"/>
      <c r="H2" s="5"/>
      <c r="I2" s="5"/>
      <c r="J2" s="6"/>
      <c r="K2" s="7"/>
      <c r="L2" s="7"/>
      <c r="M2" s="7"/>
      <c r="N2" s="8"/>
      <c r="O2" s="6"/>
      <c r="P2" s="6"/>
      <c r="Q2" s="6"/>
      <c r="R2" s="6"/>
      <c r="S2" s="9"/>
      <c r="T2" s="6"/>
      <c r="U2" s="6"/>
      <c r="V2" s="6"/>
      <c r="W2" s="6"/>
      <c r="AB2" s="10"/>
    </row>
    <row r="3" spans="1:28" ht="24" customHeight="1" x14ac:dyDescent="0.25">
      <c r="A3" s="11" t="s">
        <v>24</v>
      </c>
      <c r="B3" s="11" t="s">
        <v>25</v>
      </c>
      <c r="C3" s="11" t="s">
        <v>26</v>
      </c>
      <c r="D3" s="11" t="s">
        <v>27</v>
      </c>
      <c r="E3" s="12" t="s">
        <v>28</v>
      </c>
      <c r="F3" s="12" t="s">
        <v>29</v>
      </c>
      <c r="G3" s="12">
        <v>73</v>
      </c>
      <c r="H3" s="11" t="s">
        <v>30</v>
      </c>
      <c r="I3" s="11" t="s">
        <v>31</v>
      </c>
      <c r="J3" s="12" t="s">
        <v>32</v>
      </c>
      <c r="K3" s="13">
        <v>2375000</v>
      </c>
      <c r="L3" s="13">
        <v>4895500</v>
      </c>
      <c r="M3" s="13">
        <v>214500</v>
      </c>
      <c r="N3" s="14">
        <f>L3+M3</f>
        <v>5110000</v>
      </c>
      <c r="O3" s="15" t="s">
        <v>28</v>
      </c>
      <c r="P3" s="16">
        <v>158</v>
      </c>
      <c r="Q3" s="15">
        <v>35</v>
      </c>
      <c r="R3" s="15">
        <v>18</v>
      </c>
      <c r="S3" s="17">
        <v>359869.86</v>
      </c>
      <c r="T3" s="15" t="s">
        <v>33</v>
      </c>
      <c r="U3" s="15" t="s">
        <v>28</v>
      </c>
      <c r="V3" s="15" t="s">
        <v>28</v>
      </c>
      <c r="W3" s="12">
        <v>7</v>
      </c>
      <c r="AB3" s="10"/>
    </row>
    <row r="4" spans="1:28" ht="49.35" customHeight="1" x14ac:dyDescent="0.25">
      <c r="A4" s="11" t="s">
        <v>34</v>
      </c>
      <c r="B4" s="11" t="s">
        <v>35</v>
      </c>
      <c r="C4" s="11" t="s">
        <v>36</v>
      </c>
      <c r="D4" s="11" t="s">
        <v>37</v>
      </c>
      <c r="E4" s="12" t="s">
        <v>28</v>
      </c>
      <c r="F4" s="12" t="s">
        <v>29</v>
      </c>
      <c r="G4" s="12">
        <v>60</v>
      </c>
      <c r="H4" s="11" t="s">
        <v>38</v>
      </c>
      <c r="I4" s="11" t="s">
        <v>39</v>
      </c>
      <c r="J4" s="12" t="s">
        <v>40</v>
      </c>
      <c r="K4" s="13">
        <v>1700000</v>
      </c>
      <c r="L4" s="13">
        <v>4200000</v>
      </c>
      <c r="M4" s="13">
        <v>140300</v>
      </c>
      <c r="N4" s="14">
        <f>L4+M4</f>
        <v>4340300</v>
      </c>
      <c r="O4" s="15" t="s">
        <v>28</v>
      </c>
      <c r="P4" s="15">
        <v>157</v>
      </c>
      <c r="Q4" s="15">
        <v>35</v>
      </c>
      <c r="R4" s="15">
        <v>19</v>
      </c>
      <c r="S4" s="17">
        <v>325000</v>
      </c>
      <c r="T4" s="15" t="s">
        <v>33</v>
      </c>
      <c r="U4" s="15" t="s">
        <v>28</v>
      </c>
      <c r="V4" s="15" t="s">
        <v>28</v>
      </c>
      <c r="W4" s="12">
        <v>5</v>
      </c>
      <c r="AB4" s="10"/>
    </row>
    <row r="5" spans="1:28" ht="44.7" customHeight="1" x14ac:dyDescent="0.25">
      <c r="A5" s="11" t="s">
        <v>41</v>
      </c>
      <c r="B5" s="11" t="s">
        <v>42</v>
      </c>
      <c r="C5" s="11" t="s">
        <v>43</v>
      </c>
      <c r="D5" s="11" t="s">
        <v>44</v>
      </c>
      <c r="E5" s="12" t="s">
        <v>28</v>
      </c>
      <c r="F5" s="12" t="s">
        <v>29</v>
      </c>
      <c r="G5" s="12">
        <v>100</v>
      </c>
      <c r="H5" s="11" t="s">
        <v>45</v>
      </c>
      <c r="I5" s="11" t="s">
        <v>46</v>
      </c>
      <c r="J5" s="12" t="s">
        <v>32</v>
      </c>
      <c r="K5" s="13">
        <v>2375000</v>
      </c>
      <c r="L5" s="13">
        <v>4762500</v>
      </c>
      <c r="M5" s="13">
        <v>362500</v>
      </c>
      <c r="N5" s="14">
        <f>L5+M5</f>
        <v>5125000</v>
      </c>
      <c r="O5" s="15" t="s">
        <v>28</v>
      </c>
      <c r="P5" s="15">
        <v>139</v>
      </c>
      <c r="Q5" s="15">
        <v>29</v>
      </c>
      <c r="R5" s="15">
        <v>11</v>
      </c>
      <c r="S5" s="17">
        <v>261375</v>
      </c>
      <c r="T5" s="15" t="s">
        <v>33</v>
      </c>
      <c r="U5" s="15" t="s">
        <v>28</v>
      </c>
      <c r="V5" s="15" t="s">
        <v>28</v>
      </c>
      <c r="W5" s="12">
        <v>4</v>
      </c>
      <c r="AB5" s="10"/>
    </row>
    <row r="6" spans="1:28" ht="24" customHeight="1" x14ac:dyDescent="0.25">
      <c r="A6" s="11" t="s">
        <v>47</v>
      </c>
      <c r="B6" s="11" t="s">
        <v>48</v>
      </c>
      <c r="C6" s="11" t="s">
        <v>49</v>
      </c>
      <c r="D6" s="11" t="s">
        <v>44</v>
      </c>
      <c r="E6" s="12" t="s">
        <v>28</v>
      </c>
      <c r="F6" s="12" t="s">
        <v>29</v>
      </c>
      <c r="G6" s="12">
        <v>80</v>
      </c>
      <c r="H6" s="11" t="s">
        <v>30</v>
      </c>
      <c r="I6" s="11" t="s">
        <v>31</v>
      </c>
      <c r="J6" s="12" t="s">
        <v>40</v>
      </c>
      <c r="K6" s="13">
        <v>1700000</v>
      </c>
      <c r="L6" s="13">
        <v>4794200</v>
      </c>
      <c r="M6" s="13">
        <v>330800</v>
      </c>
      <c r="N6" s="14">
        <f>L6+M6</f>
        <v>5125000</v>
      </c>
      <c r="O6" s="12" t="s">
        <v>28</v>
      </c>
      <c r="P6" s="12">
        <v>155</v>
      </c>
      <c r="Q6" s="12">
        <v>35</v>
      </c>
      <c r="R6" s="12">
        <v>20</v>
      </c>
      <c r="S6" s="17">
        <v>251177.5</v>
      </c>
      <c r="T6" s="12" t="s">
        <v>33</v>
      </c>
      <c r="U6" s="12" t="s">
        <v>28</v>
      </c>
      <c r="V6" s="12" t="s">
        <v>28</v>
      </c>
      <c r="W6" s="12">
        <v>8</v>
      </c>
      <c r="AB6" s="10"/>
    </row>
    <row r="7" spans="1:28" ht="27.6" customHeight="1" x14ac:dyDescent="0.25">
      <c r="A7" s="4" t="s">
        <v>50</v>
      </c>
      <c r="B7" s="5"/>
      <c r="C7" s="5"/>
      <c r="D7" s="5"/>
      <c r="E7" s="6"/>
      <c r="F7" s="6"/>
      <c r="G7" s="6"/>
      <c r="H7" s="5"/>
      <c r="I7" s="5"/>
      <c r="J7" s="6"/>
      <c r="K7" s="7"/>
      <c r="L7" s="7"/>
      <c r="M7" s="7"/>
      <c r="N7" s="8"/>
      <c r="O7" s="6"/>
      <c r="P7" s="6"/>
      <c r="Q7" s="6"/>
      <c r="R7" s="6"/>
      <c r="S7" s="9"/>
      <c r="T7" s="6"/>
      <c r="U7" s="6"/>
      <c r="V7" s="6"/>
      <c r="W7" s="6"/>
      <c r="AB7" s="10"/>
    </row>
    <row r="8" spans="1:28" ht="24" customHeight="1" x14ac:dyDescent="0.25">
      <c r="A8" s="11" t="s">
        <v>51</v>
      </c>
      <c r="B8" s="11" t="s">
        <v>52</v>
      </c>
      <c r="C8" s="11" t="s">
        <v>53</v>
      </c>
      <c r="D8" s="11" t="s">
        <v>27</v>
      </c>
      <c r="E8" s="12" t="s">
        <v>28</v>
      </c>
      <c r="F8" s="12" t="s">
        <v>29</v>
      </c>
      <c r="G8" s="12">
        <v>80</v>
      </c>
      <c r="H8" s="11" t="s">
        <v>54</v>
      </c>
      <c r="I8" s="11" t="s">
        <v>55</v>
      </c>
      <c r="J8" s="12" t="s">
        <v>32</v>
      </c>
      <c r="K8" s="13">
        <v>2375000</v>
      </c>
      <c r="L8" s="13">
        <v>4791300</v>
      </c>
      <c r="M8" s="13">
        <v>333700</v>
      </c>
      <c r="N8" s="14">
        <f>L8+M8</f>
        <v>5125000</v>
      </c>
      <c r="O8" s="15" t="s">
        <v>33</v>
      </c>
      <c r="P8" s="15">
        <v>133</v>
      </c>
      <c r="Q8" s="15">
        <v>32</v>
      </c>
      <c r="R8" s="15">
        <v>7</v>
      </c>
      <c r="S8" s="17">
        <v>327078.75</v>
      </c>
      <c r="T8" s="15" t="s">
        <v>33</v>
      </c>
      <c r="U8" s="15" t="s">
        <v>28</v>
      </c>
      <c r="V8" s="15" t="s">
        <v>28</v>
      </c>
      <c r="W8" s="12">
        <v>6</v>
      </c>
      <c r="AB8" s="10"/>
    </row>
    <row r="9" spans="1:28" ht="24" customHeight="1" x14ac:dyDescent="0.25">
      <c r="A9" s="11" t="s">
        <v>56</v>
      </c>
      <c r="B9" s="11" t="s">
        <v>57</v>
      </c>
      <c r="C9" s="11" t="s">
        <v>58</v>
      </c>
      <c r="D9" s="11" t="s">
        <v>37</v>
      </c>
      <c r="E9" s="12" t="s">
        <v>33</v>
      </c>
      <c r="F9" s="12" t="s">
        <v>29</v>
      </c>
      <c r="G9" s="12">
        <v>74</v>
      </c>
      <c r="H9" s="11" t="s">
        <v>59</v>
      </c>
      <c r="I9" s="11" t="s">
        <v>60</v>
      </c>
      <c r="J9" s="12" t="s">
        <v>40</v>
      </c>
      <c r="K9" s="13">
        <v>1700000</v>
      </c>
      <c r="L9" s="13">
        <v>4835000</v>
      </c>
      <c r="M9" s="13">
        <v>288800</v>
      </c>
      <c r="N9" s="14">
        <f>L9+M9</f>
        <v>5123800</v>
      </c>
      <c r="O9" s="15" t="s">
        <v>33</v>
      </c>
      <c r="P9" s="15">
        <v>157</v>
      </c>
      <c r="Q9" s="15">
        <v>34</v>
      </c>
      <c r="R9" s="15">
        <v>19</v>
      </c>
      <c r="S9" s="17">
        <v>272094.59000000003</v>
      </c>
      <c r="T9" s="15" t="s">
        <v>33</v>
      </c>
      <c r="U9" s="15" t="s">
        <v>28</v>
      </c>
      <c r="V9" s="15" t="s">
        <v>28</v>
      </c>
      <c r="W9" s="12">
        <v>3</v>
      </c>
    </row>
    <row r="10" spans="1:28" ht="48" x14ac:dyDescent="0.25">
      <c r="A10" s="11" t="s">
        <v>61</v>
      </c>
      <c r="B10" s="11" t="s">
        <v>62</v>
      </c>
      <c r="C10" s="11" t="s">
        <v>36</v>
      </c>
      <c r="D10" s="11" t="s">
        <v>37</v>
      </c>
      <c r="E10" s="12" t="s">
        <v>28</v>
      </c>
      <c r="F10" s="12" t="s">
        <v>29</v>
      </c>
      <c r="G10" s="12">
        <v>80</v>
      </c>
      <c r="H10" s="11" t="s">
        <v>63</v>
      </c>
      <c r="I10" s="11" t="s">
        <v>64</v>
      </c>
      <c r="J10" s="12" t="s">
        <v>40</v>
      </c>
      <c r="K10" s="13">
        <v>1700000</v>
      </c>
      <c r="L10" s="13">
        <v>4933900</v>
      </c>
      <c r="M10" s="13">
        <v>191100</v>
      </c>
      <c r="N10" s="14">
        <f>L10+M10</f>
        <v>5125000</v>
      </c>
      <c r="O10" s="15" t="s">
        <v>33</v>
      </c>
      <c r="P10" s="15">
        <v>141</v>
      </c>
      <c r="Q10" s="15">
        <v>30</v>
      </c>
      <c r="R10" s="15">
        <v>11</v>
      </c>
      <c r="S10" s="17">
        <v>252923.75</v>
      </c>
      <c r="T10" s="15" t="s">
        <v>28</v>
      </c>
      <c r="U10" s="15" t="s">
        <v>28</v>
      </c>
      <c r="V10" s="15" t="s">
        <v>28</v>
      </c>
      <c r="W10" s="12">
        <v>2</v>
      </c>
    </row>
    <row r="11" spans="1:28" ht="48" x14ac:dyDescent="0.25">
      <c r="A11" s="11" t="s">
        <v>65</v>
      </c>
      <c r="B11" s="11" t="s">
        <v>66</v>
      </c>
      <c r="C11" s="11" t="s">
        <v>67</v>
      </c>
      <c r="D11" s="11" t="s">
        <v>27</v>
      </c>
      <c r="E11" s="12" t="s">
        <v>33</v>
      </c>
      <c r="F11" s="12" t="s">
        <v>29</v>
      </c>
      <c r="G11" s="12">
        <v>88</v>
      </c>
      <c r="H11" s="11" t="s">
        <v>68</v>
      </c>
      <c r="I11" s="11" t="s">
        <v>69</v>
      </c>
      <c r="J11" s="12" t="s">
        <v>40</v>
      </c>
      <c r="K11" s="13">
        <v>1700000</v>
      </c>
      <c r="L11" s="13">
        <v>5125000</v>
      </c>
      <c r="M11" s="13"/>
      <c r="N11" s="14">
        <f>L11+M11</f>
        <v>5125000</v>
      </c>
      <c r="O11" s="12" t="s">
        <v>33</v>
      </c>
      <c r="P11" s="12">
        <v>71</v>
      </c>
      <c r="Q11" s="12">
        <v>4</v>
      </c>
      <c r="R11" s="12">
        <v>4</v>
      </c>
      <c r="S11" s="17">
        <v>232102.27</v>
      </c>
      <c r="T11" s="12" t="s">
        <v>28</v>
      </c>
      <c r="U11" s="12" t="s">
        <v>28</v>
      </c>
      <c r="V11" s="12" t="s">
        <v>28</v>
      </c>
      <c r="W11" s="12">
        <v>1</v>
      </c>
    </row>
    <row r="13" spans="1:28" x14ac:dyDescent="0.25">
      <c r="A13" s="23" t="s">
        <v>70</v>
      </c>
    </row>
    <row r="14" spans="1:28" x14ac:dyDescent="0.2">
      <c r="A14" s="24"/>
    </row>
    <row r="15" spans="1:28" x14ac:dyDescent="0.25">
      <c r="A15" s="25" t="s">
        <v>71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8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</sheetData>
  <mergeCells count="1">
    <mergeCell ref="A15:V16"/>
  </mergeCells>
  <pageMargins left="0.7" right="0.7" top="0.75" bottom="0.75" header="0.3" footer="0.3"/>
  <pageSetup paperSize="5" scale="67" fitToHeight="0" orientation="landscape" r:id="rId1"/>
  <headerFooter alignWithMargins="0">
    <oddHeader>&amp;C&amp;"Arial,Bold"&amp;14RFA 2022-103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C80934-0FE0-41F8-B67A-102D65169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C92F1D-4F08-4486-B5F0-BAA06FFF9B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D14488-1707-48D3-93BE-68EC0C6698A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2022-04-25T18:06:58Z</cp:lastPrinted>
  <dcterms:created xsi:type="dcterms:W3CDTF">2022-04-20T19:57:54Z</dcterms:created>
  <dcterms:modified xsi:type="dcterms:W3CDTF">2022-04-25T18:07:04Z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