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3 Homeless/"/>
    </mc:Choice>
  </mc:AlternateContent>
  <xr:revisionPtr revIDLastSave="0" documentId="8_{F7DE49FA-7C85-4633-A0E7-059DE70ACD4C}" xr6:coauthVersionLast="47" xr6:coauthVersionMax="47" xr10:uidLastSave="{00000000-0000-0000-0000-000000000000}"/>
  <bookViews>
    <workbookView xWindow="28680" yWindow="-120" windowWidth="29040" windowHeight="15840" xr2:uid="{871C44EF-05D5-43D3-98CE-58223926CAEE}"/>
  </bookViews>
  <sheets>
    <sheet name="enter scores" sheetId="1" r:id="rId1"/>
  </sheets>
  <definedNames>
    <definedName name="_xlnm.Print_Area" localSheetId="0">'enter scores'!$A$1:$K$70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0" i="1" l="1"/>
  <c r="K67" i="1"/>
  <c r="K66" i="1"/>
  <c r="K65" i="1"/>
  <c r="J62" i="1"/>
  <c r="J63" i="1" s="1"/>
  <c r="I62" i="1"/>
  <c r="I63" i="1" s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J15" i="1"/>
  <c r="I15" i="1"/>
  <c r="H15" i="1"/>
  <c r="H62" i="1" s="1"/>
  <c r="H63" i="1" s="1"/>
  <c r="G15" i="1"/>
  <c r="G62" i="1" s="1"/>
  <c r="G63" i="1" s="1"/>
  <c r="F15" i="1"/>
  <c r="F62" i="1" s="1"/>
  <c r="F63" i="1" s="1"/>
  <c r="E15" i="1"/>
  <c r="E62" i="1" s="1"/>
  <c r="E63" i="1" s="1"/>
  <c r="D15" i="1"/>
  <c r="D62" i="1" s="1"/>
  <c r="D63" i="1" s="1"/>
  <c r="C15" i="1"/>
  <c r="C62" i="1" s="1"/>
  <c r="K8" i="1"/>
  <c r="K7" i="1"/>
  <c r="K6" i="1"/>
  <c r="K5" i="1"/>
  <c r="K4" i="1"/>
  <c r="C63" i="1" l="1"/>
  <c r="K63" i="1" s="1"/>
  <c r="K62" i="1"/>
</calcChain>
</file>

<file path=xl/sharedStrings.xml><?xml version="1.0" encoding="utf-8"?>
<sst xmlns="http://schemas.openxmlformats.org/spreadsheetml/2006/main" count="497" uniqueCount="100">
  <si>
    <t>Scoring Items</t>
  </si>
  <si>
    <t>Contributor/ Reporter</t>
  </si>
  <si>
    <t>2022-253CSN</t>
  </si>
  <si>
    <t>2022-254CSN</t>
  </si>
  <si>
    <t>2022-255CSN</t>
  </si>
  <si>
    <t>2022-256CSN</t>
  </si>
  <si>
    <t>2022-257CSN</t>
  </si>
  <si>
    <t>2022-258CSN</t>
  </si>
  <si>
    <t>2022-259CSN</t>
  </si>
  <si>
    <t>2022-260CSN</t>
  </si>
  <si>
    <t>COUNT</t>
  </si>
  <si>
    <t>Development Name</t>
  </si>
  <si>
    <t>John O. Brown Manor</t>
  </si>
  <si>
    <t>Sunrise Village</t>
  </si>
  <si>
    <t>Vincentian Village</t>
  </si>
  <si>
    <t>Hillcrest Reserve</t>
  </si>
  <si>
    <t>Griffin Lofts</t>
  </si>
  <si>
    <t>Sulzbacher Enterprise Village</t>
  </si>
  <si>
    <t>Carr Landing</t>
  </si>
  <si>
    <t>Magnolia Village</t>
  </si>
  <si>
    <t>Points Items</t>
  </si>
  <si>
    <t>Bookmarking Attachments prior to submission (Section Three, A.2.b.) (5 points)</t>
  </si>
  <si>
    <t>Mandy</t>
  </si>
  <si>
    <t>3.a.(4) 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</si>
  <si>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Lisa N</t>
  </si>
  <si>
    <t>3.a.(6) Submission of Corporation-approved Pre-Application Meeting form that meets the requirements of the RFA (10 points</t>
  </si>
  <si>
    <t>3.c.(3)(b) Development Experience Withdrawal Disincentive (maximum of 5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</si>
  <si>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(maximum of 5 points)</t>
  </si>
  <si>
    <t>C.1. Operating/Managing Experience (maximum of 40 points)</t>
  </si>
  <si>
    <t>Elaine</t>
  </si>
  <si>
    <t>C.2.a.  Access to Community-Based General Services (maximum of 20 points)</t>
  </si>
  <si>
    <t>Diana</t>
  </si>
  <si>
    <t>C.2.b.  Access to Community-Based Services and Resources that Address Tenants’ Needs (maximum of 35 points)</t>
  </si>
  <si>
    <t>C.3.a. Assist Intended Residents in Meeting their Housing Stability Needs, Goals and Expectations (maximum of 10 points)</t>
  </si>
  <si>
    <t>C.3.b. Assist Intended Residents in Meeting their Self-Sufficiency Needs, Goals and Expectations  (maximum of 10 points)</t>
  </si>
  <si>
    <t>Zach</t>
  </si>
  <si>
    <t>C.4. Involvement in the Local Homeless Resources Network (maximum of 20 points)</t>
  </si>
  <si>
    <t>Total Points (maximum of 170 points)</t>
  </si>
  <si>
    <t>Eligibility Requirements</t>
  </si>
  <si>
    <t>Submission Requirements met (section Three, A.)</t>
  </si>
  <si>
    <t>Y</t>
  </si>
  <si>
    <t>1.  Applicant Certification and Acknowledgement form provided and meets requirements</t>
  </si>
  <si>
    <t>2.a.  Homeless Demographic Commitment selected</t>
  </si>
  <si>
    <t>2.b. At least one Persons with Special Needs population selected</t>
  </si>
  <si>
    <t>2.c. Demographic Commitment description provided</t>
  </si>
  <si>
    <t>3.a.(1) Name of Applicant provided</t>
  </si>
  <si>
    <t>3.a.(2) Evidence Applicant is a legally formed entity provided</t>
  </si>
  <si>
    <t>3.a.(3)  Evidence that Applicant qualifies as a Non-Profit Applicant provided</t>
  </si>
  <si>
    <t>N</t>
  </si>
  <si>
    <t>3.a.(4) Documentation that the Applicant informed the jurisdiction’s Local Continuum of Care lead agency head of its intent to apply for funding to develop housing pursuant to this RFA provided</t>
  </si>
  <si>
    <t>3.b.(1) Name of Each Developer provided</t>
  </si>
  <si>
    <t>3.b.(2) Evidence that each Developer entity is a legally formed entity provided</t>
  </si>
  <si>
    <t>3.b.(3)(a) Developer Experience Requirement met</t>
  </si>
  <si>
    <t>3.c.(1) Principals for Applicant and Developer(s) Disclosure Form provided and meets requirements</t>
  </si>
  <si>
    <t>3.d. Contact information of Management Company provided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</si>
  <si>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</si>
  <si>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</si>
  <si>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</si>
  <si>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</si>
  <si>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</si>
  <si>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</si>
  <si>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</si>
  <si>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</si>
  <si>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</si>
  <si>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</si>
  <si>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</si>
  <si>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</si>
  <si>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Confirmation that the proposed Development is not located in a known flood zone or wetland area provided</t>
  </si>
  <si>
    <t>6.a. Total Number of Units provided and within limits</t>
  </si>
  <si>
    <t>6.c.(1) Minimum Set-Aside election provided</t>
  </si>
  <si>
    <t>6.c.(2)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</si>
  <si>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</si>
  <si>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</si>
  <si>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</si>
  <si>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</si>
  <si>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</si>
  <si>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</si>
  <si>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Green Building Certification or minimum Additional Green Building Features selected, as applicable</t>
  </si>
  <si>
    <t>9.  Services Coordination Experience Requirement Met</t>
  </si>
  <si>
    <t>10.a.(1) Applicant’s Housing Credit Request Amount provided</t>
  </si>
  <si>
    <t>Diane</t>
  </si>
  <si>
    <t>10.a.(2) Applicant’s SAIL Request Amount provided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</si>
  <si>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</si>
  <si>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</si>
  <si>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in a previous RFA  (Section Five, A.1.)</t>
  </si>
  <si>
    <t>Liz T</t>
  </si>
  <si>
    <t>Verification of no recent de-obligations  (Section Five, A.1.)</t>
  </si>
  <si>
    <t>Financial Arrearage Requirement and Insurance Deficiency Requirement met (Section Five, A.1.)</t>
  </si>
  <si>
    <t>Kenny</t>
  </si>
  <si>
    <t>Minimum Total Score of 136 points is met?</t>
  </si>
  <si>
    <t>Yes or No</t>
  </si>
  <si>
    <t>All Eligibility Requirements Met?</t>
  </si>
  <si>
    <t>Tie-Breakers</t>
  </si>
  <si>
    <t>10.d. Qualifying Financial Assistance Funding Preference</t>
  </si>
  <si>
    <t>10.e. Per Unit Construction Funding Preference</t>
  </si>
  <si>
    <t>Florida Job Creation Preference (Item 3, of Exhibit C)</t>
  </si>
  <si>
    <t>Lottery Number</t>
  </si>
  <si>
    <t>Inspector General</t>
  </si>
  <si>
    <t>Goals</t>
  </si>
  <si>
    <t>3.a.(5)  Qualifies as a 100% Non-Profit Applicant?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</si>
</sst>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9" xfId="1" applyFont="1" applyBorder="1" applyAlignment="1">
      <alignment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11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vertical="center" wrapText="1"/>
    </xf>
    <xf numFmtId="0" fontId="5" fillId="0" borderId="1" xfId="3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</cellXfs>
  <cellStyles count="4">
    <cellStyle name="Normal" xfId="0" builtinId="0"/>
    <cellStyle name="Normal 2 2" xfId="2" xr:uid="{EC4826FC-9A76-4B28-A20F-AF88E81D302F}"/>
    <cellStyle name="Normal 3" xfId="1" xr:uid="{5AAA6D2D-5DE7-4CAB-98BC-256BED08B357}"/>
    <cellStyle name="Normal 4" xfId="3" xr:uid="{64681A20-E0A7-4770-9F81-89AD9883FE16}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DA9F9-0902-447C-BB81-BA52ACE8E7A6}">
  <dimension ref="A1:K72"/>
  <sheetViews>
    <sheetView tabSelected="1" zoomScale="85" zoomScaleNormal="85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K11" sqref="K11"/>
    </sheetView>
  </sheetViews>
  <sheetFormatPr defaultColWidth="8.77734375" defaultRowHeight="13.8" x14ac:dyDescent="0.3"/>
  <cols>
    <col min="1" max="1" width="41.21875" style="47" customWidth="1"/>
    <col min="2" max="2" width="15.21875" style="6" customWidth="1"/>
    <col min="3" max="10" width="13.77734375" style="6" customWidth="1"/>
    <col min="11" max="16384" width="8.77734375" style="6"/>
  </cols>
  <sheetData>
    <row r="1" spans="1:11" ht="24.6" customHeigh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</row>
    <row r="2" spans="1:11" s="8" customFormat="1" ht="41.55" customHeight="1" x14ac:dyDescent="0.3">
      <c r="A2" s="3" t="s">
        <v>11</v>
      </c>
      <c r="B2" s="2"/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3" t="s">
        <v>18</v>
      </c>
      <c r="J2" s="4" t="s">
        <v>19</v>
      </c>
      <c r="K2" s="7"/>
    </row>
    <row r="3" spans="1:11" s="8" customFormat="1" ht="26.55" customHeight="1" x14ac:dyDescent="0.3">
      <c r="A3" s="9" t="s">
        <v>20</v>
      </c>
      <c r="B3" s="10"/>
      <c r="C3" s="11"/>
      <c r="D3" s="11"/>
      <c r="E3" s="11"/>
      <c r="F3" s="11"/>
      <c r="G3" s="11"/>
      <c r="H3" s="11"/>
      <c r="I3" s="11"/>
      <c r="J3" s="11"/>
      <c r="K3" s="12"/>
    </row>
    <row r="4" spans="1:11" ht="27.6" x14ac:dyDescent="0.3">
      <c r="A4" s="13" t="s">
        <v>21</v>
      </c>
      <c r="B4" s="14" t="s">
        <v>22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5">
        <v>5</v>
      </c>
      <c r="I4" s="15">
        <v>5</v>
      </c>
      <c r="J4" s="15">
        <v>5</v>
      </c>
      <c r="K4" s="16">
        <f>COUNTIF(C4:J4,"=0")</f>
        <v>0</v>
      </c>
    </row>
    <row r="5" spans="1:11" ht="82.8" x14ac:dyDescent="0.3">
      <c r="A5" s="13" t="s">
        <v>23</v>
      </c>
      <c r="B5" s="17" t="s">
        <v>24</v>
      </c>
      <c r="C5" s="15">
        <v>10</v>
      </c>
      <c r="D5" s="15">
        <v>10</v>
      </c>
      <c r="E5" s="15">
        <v>10</v>
      </c>
      <c r="F5" s="15">
        <v>10</v>
      </c>
      <c r="G5" s="15">
        <v>10</v>
      </c>
      <c r="H5" s="15">
        <v>10</v>
      </c>
      <c r="I5" s="15">
        <v>10</v>
      </c>
      <c r="J5" s="15">
        <v>10</v>
      </c>
      <c r="K5" s="16">
        <f t="shared" ref="K5:K8" si="0">COUNTIF(C5:J5,"=0")</f>
        <v>0</v>
      </c>
    </row>
    <row r="6" spans="1:11" ht="41.4" x14ac:dyDescent="0.3">
      <c r="A6" s="13" t="s">
        <v>25</v>
      </c>
      <c r="B6" s="18"/>
      <c r="C6" s="15">
        <v>10</v>
      </c>
      <c r="D6" s="15">
        <v>10</v>
      </c>
      <c r="E6" s="15">
        <v>10</v>
      </c>
      <c r="F6" s="15">
        <v>10</v>
      </c>
      <c r="G6" s="15">
        <v>10</v>
      </c>
      <c r="H6" s="15">
        <v>10</v>
      </c>
      <c r="I6" s="15">
        <v>10</v>
      </c>
      <c r="J6" s="15">
        <v>10</v>
      </c>
      <c r="K6" s="16">
        <f t="shared" si="0"/>
        <v>0</v>
      </c>
    </row>
    <row r="7" spans="1:11" ht="27.6" x14ac:dyDescent="0.3">
      <c r="A7" s="13" t="s">
        <v>26</v>
      </c>
      <c r="B7" s="18"/>
      <c r="C7" s="15">
        <v>5</v>
      </c>
      <c r="D7" s="15">
        <v>5</v>
      </c>
      <c r="E7" s="15">
        <v>5</v>
      </c>
      <c r="F7" s="15">
        <v>5</v>
      </c>
      <c r="G7" s="15">
        <v>5</v>
      </c>
      <c r="H7" s="15">
        <v>5</v>
      </c>
      <c r="I7" s="15">
        <v>5</v>
      </c>
      <c r="J7" s="15">
        <v>5</v>
      </c>
      <c r="K7" s="16">
        <f t="shared" si="0"/>
        <v>0</v>
      </c>
    </row>
    <row r="8" spans="1:11" ht="96.6" x14ac:dyDescent="0.3">
      <c r="A8" s="13" t="s">
        <v>27</v>
      </c>
      <c r="B8" s="19"/>
      <c r="C8" s="15">
        <v>5</v>
      </c>
      <c r="D8" s="15">
        <v>5</v>
      </c>
      <c r="E8" s="15">
        <v>5</v>
      </c>
      <c r="F8" s="15">
        <v>5</v>
      </c>
      <c r="G8" s="15">
        <v>5</v>
      </c>
      <c r="H8" s="15">
        <v>5</v>
      </c>
      <c r="I8" s="15">
        <v>0</v>
      </c>
      <c r="J8" s="15">
        <v>5</v>
      </c>
      <c r="K8" s="16">
        <f t="shared" si="0"/>
        <v>1</v>
      </c>
    </row>
    <row r="9" spans="1:11" ht="27.6" x14ac:dyDescent="0.3">
      <c r="A9" s="13" t="s">
        <v>28</v>
      </c>
      <c r="B9" s="20" t="s">
        <v>29</v>
      </c>
      <c r="C9" s="15">
        <v>32</v>
      </c>
      <c r="D9" s="15">
        <v>34</v>
      </c>
      <c r="E9" s="15">
        <v>35</v>
      </c>
      <c r="F9" s="15">
        <v>30</v>
      </c>
      <c r="G9" s="15">
        <v>35</v>
      </c>
      <c r="H9" s="15">
        <v>29</v>
      </c>
      <c r="I9" s="15">
        <v>4</v>
      </c>
      <c r="J9" s="15">
        <v>35</v>
      </c>
      <c r="K9" s="21"/>
    </row>
    <row r="10" spans="1:11" ht="27.6" x14ac:dyDescent="0.3">
      <c r="A10" s="22" t="s">
        <v>30</v>
      </c>
      <c r="B10" s="17" t="s">
        <v>31</v>
      </c>
      <c r="C10" s="15">
        <v>15</v>
      </c>
      <c r="D10" s="15">
        <v>20</v>
      </c>
      <c r="E10" s="15">
        <v>18</v>
      </c>
      <c r="F10" s="15">
        <v>19</v>
      </c>
      <c r="G10" s="15">
        <v>19</v>
      </c>
      <c r="H10" s="15">
        <v>18</v>
      </c>
      <c r="I10" s="15">
        <v>11</v>
      </c>
      <c r="J10" s="15">
        <v>16</v>
      </c>
      <c r="K10" s="21"/>
    </row>
    <row r="11" spans="1:11" ht="41.4" x14ac:dyDescent="0.3">
      <c r="A11" s="22" t="s">
        <v>32</v>
      </c>
      <c r="B11" s="19"/>
      <c r="C11" s="15">
        <v>30</v>
      </c>
      <c r="D11" s="15">
        <v>33</v>
      </c>
      <c r="E11" s="15">
        <v>33</v>
      </c>
      <c r="F11" s="15">
        <v>32</v>
      </c>
      <c r="G11" s="15">
        <v>32</v>
      </c>
      <c r="H11" s="15">
        <v>33</v>
      </c>
      <c r="I11" s="15">
        <v>19</v>
      </c>
      <c r="J11" s="15">
        <v>31</v>
      </c>
      <c r="K11" s="21"/>
    </row>
    <row r="12" spans="1:11" ht="41.4" x14ac:dyDescent="0.3">
      <c r="A12" s="13" t="s">
        <v>33</v>
      </c>
      <c r="B12" s="20" t="s">
        <v>29</v>
      </c>
      <c r="C12" s="15">
        <v>7</v>
      </c>
      <c r="D12" s="15">
        <v>7</v>
      </c>
      <c r="E12" s="15">
        <v>9</v>
      </c>
      <c r="F12" s="15">
        <v>7</v>
      </c>
      <c r="G12" s="15">
        <v>8</v>
      </c>
      <c r="H12" s="15">
        <v>6</v>
      </c>
      <c r="I12" s="15">
        <v>0</v>
      </c>
      <c r="J12" s="15">
        <v>8</v>
      </c>
      <c r="K12" s="21"/>
    </row>
    <row r="13" spans="1:11" ht="41.4" x14ac:dyDescent="0.3">
      <c r="A13" s="23" t="s">
        <v>34</v>
      </c>
      <c r="B13" s="24" t="s">
        <v>35</v>
      </c>
      <c r="C13" s="15">
        <v>7</v>
      </c>
      <c r="D13" s="15">
        <v>9</v>
      </c>
      <c r="E13" s="15">
        <v>10</v>
      </c>
      <c r="F13" s="15">
        <v>7</v>
      </c>
      <c r="G13" s="15">
        <v>9</v>
      </c>
      <c r="H13" s="15">
        <v>7</v>
      </c>
      <c r="I13" s="15">
        <v>3</v>
      </c>
      <c r="J13" s="15">
        <v>10</v>
      </c>
      <c r="K13" s="21"/>
    </row>
    <row r="14" spans="1:11" ht="27.6" x14ac:dyDescent="0.3">
      <c r="A14" s="25" t="s">
        <v>36</v>
      </c>
      <c r="B14" s="24"/>
      <c r="C14" s="15">
        <v>7</v>
      </c>
      <c r="D14" s="15">
        <v>19</v>
      </c>
      <c r="E14" s="15">
        <v>18</v>
      </c>
      <c r="F14" s="15">
        <v>11</v>
      </c>
      <c r="G14" s="15">
        <v>19</v>
      </c>
      <c r="H14" s="15">
        <v>11</v>
      </c>
      <c r="I14" s="15">
        <v>4</v>
      </c>
      <c r="J14" s="15">
        <v>20</v>
      </c>
      <c r="K14" s="21"/>
    </row>
    <row r="15" spans="1:11" s="8" customFormat="1" x14ac:dyDescent="0.3">
      <c r="A15" s="26" t="s">
        <v>37</v>
      </c>
      <c r="B15" s="27"/>
      <c r="C15" s="28">
        <f t="shared" ref="C15:J15" si="1">IF(C14="","",SUM(C4:C14))</f>
        <v>133</v>
      </c>
      <c r="D15" s="28">
        <f t="shared" si="1"/>
        <v>157</v>
      </c>
      <c r="E15" s="28">
        <f t="shared" si="1"/>
        <v>158</v>
      </c>
      <c r="F15" s="28">
        <f t="shared" si="1"/>
        <v>141</v>
      </c>
      <c r="G15" s="28">
        <f t="shared" si="1"/>
        <v>157</v>
      </c>
      <c r="H15" s="28">
        <f t="shared" si="1"/>
        <v>139</v>
      </c>
      <c r="I15" s="28">
        <f t="shared" si="1"/>
        <v>71</v>
      </c>
      <c r="J15" s="28">
        <f t="shared" si="1"/>
        <v>155</v>
      </c>
      <c r="K15" s="21"/>
    </row>
    <row r="16" spans="1:11" x14ac:dyDescent="0.3">
      <c r="A16" s="29" t="s">
        <v>38</v>
      </c>
      <c r="B16" s="30"/>
      <c r="C16" s="30"/>
      <c r="D16" s="30"/>
      <c r="E16" s="30"/>
      <c r="F16" s="30"/>
      <c r="G16" s="30"/>
      <c r="H16" s="30"/>
      <c r="I16" s="30"/>
      <c r="J16" s="30"/>
      <c r="K16" s="31"/>
    </row>
    <row r="17" spans="1:11" ht="25.5" customHeight="1" x14ac:dyDescent="0.3">
      <c r="A17" s="13" t="s">
        <v>39</v>
      </c>
      <c r="B17" s="32" t="s">
        <v>22</v>
      </c>
      <c r="C17" s="15" t="s">
        <v>40</v>
      </c>
      <c r="D17" s="15" t="s">
        <v>40</v>
      </c>
      <c r="E17" s="15" t="s">
        <v>40</v>
      </c>
      <c r="F17" s="15" t="s">
        <v>40</v>
      </c>
      <c r="G17" s="15" t="s">
        <v>40</v>
      </c>
      <c r="H17" s="15" t="s">
        <v>40</v>
      </c>
      <c r="I17" s="15" t="s">
        <v>40</v>
      </c>
      <c r="J17" s="15" t="s">
        <v>40</v>
      </c>
      <c r="K17" s="16">
        <f t="shared" ref="K17:K63" si="2">COUNTIF(C17:J17,"N")</f>
        <v>0</v>
      </c>
    </row>
    <row r="18" spans="1:11" ht="25.5" customHeight="1" x14ac:dyDescent="0.3">
      <c r="A18" s="13" t="s">
        <v>41</v>
      </c>
      <c r="B18" s="33"/>
      <c r="C18" s="15" t="s">
        <v>40</v>
      </c>
      <c r="D18" s="15" t="s">
        <v>40</v>
      </c>
      <c r="E18" s="15" t="s">
        <v>40</v>
      </c>
      <c r="F18" s="15" t="s">
        <v>40</v>
      </c>
      <c r="G18" s="15" t="s">
        <v>40</v>
      </c>
      <c r="H18" s="15" t="s">
        <v>40</v>
      </c>
      <c r="I18" s="15" t="s">
        <v>40</v>
      </c>
      <c r="J18" s="15" t="s">
        <v>40</v>
      </c>
      <c r="K18" s="16">
        <f t="shared" si="2"/>
        <v>0</v>
      </c>
    </row>
    <row r="19" spans="1:11" ht="25.5" customHeight="1" x14ac:dyDescent="0.3">
      <c r="A19" s="13" t="s">
        <v>42</v>
      </c>
      <c r="B19" s="33"/>
      <c r="C19" s="15" t="s">
        <v>40</v>
      </c>
      <c r="D19" s="15" t="s">
        <v>40</v>
      </c>
      <c r="E19" s="15" t="s">
        <v>40</v>
      </c>
      <c r="F19" s="15" t="s">
        <v>40</v>
      </c>
      <c r="G19" s="15" t="s">
        <v>40</v>
      </c>
      <c r="H19" s="15" t="s">
        <v>40</v>
      </c>
      <c r="I19" s="15" t="s">
        <v>40</v>
      </c>
      <c r="J19" s="15" t="s">
        <v>40</v>
      </c>
      <c r="K19" s="16">
        <f t="shared" si="2"/>
        <v>0</v>
      </c>
    </row>
    <row r="20" spans="1:11" ht="27.6" x14ac:dyDescent="0.3">
      <c r="A20" s="34" t="s">
        <v>43</v>
      </c>
      <c r="B20" s="33"/>
      <c r="C20" s="15" t="s">
        <v>40</v>
      </c>
      <c r="D20" s="15" t="s">
        <v>40</v>
      </c>
      <c r="E20" s="15" t="s">
        <v>40</v>
      </c>
      <c r="F20" s="15" t="s">
        <v>40</v>
      </c>
      <c r="G20" s="15" t="s">
        <v>40</v>
      </c>
      <c r="H20" s="15" t="s">
        <v>40</v>
      </c>
      <c r="I20" s="15" t="s">
        <v>40</v>
      </c>
      <c r="J20" s="15" t="s">
        <v>40</v>
      </c>
      <c r="K20" s="16">
        <f t="shared" si="2"/>
        <v>0</v>
      </c>
    </row>
    <row r="21" spans="1:11" ht="27.6" x14ac:dyDescent="0.3">
      <c r="A21" s="34" t="s">
        <v>44</v>
      </c>
      <c r="B21" s="35"/>
      <c r="C21" s="15" t="s">
        <v>40</v>
      </c>
      <c r="D21" s="15" t="s">
        <v>40</v>
      </c>
      <c r="E21" s="15" t="s">
        <v>40</v>
      </c>
      <c r="F21" s="15" t="s">
        <v>40</v>
      </c>
      <c r="G21" s="15" t="s">
        <v>40</v>
      </c>
      <c r="H21" s="15" t="s">
        <v>40</v>
      </c>
      <c r="I21" s="15" t="s">
        <v>40</v>
      </c>
      <c r="J21" s="15" t="s">
        <v>40</v>
      </c>
      <c r="K21" s="16">
        <f t="shared" si="2"/>
        <v>0</v>
      </c>
    </row>
    <row r="22" spans="1:11" x14ac:dyDescent="0.3">
      <c r="A22" s="13" t="s">
        <v>45</v>
      </c>
      <c r="B22" s="36" t="s">
        <v>24</v>
      </c>
      <c r="C22" s="15" t="s">
        <v>40</v>
      </c>
      <c r="D22" s="15" t="s">
        <v>40</v>
      </c>
      <c r="E22" s="15" t="s">
        <v>40</v>
      </c>
      <c r="F22" s="15" t="s">
        <v>40</v>
      </c>
      <c r="G22" s="15" t="s">
        <v>40</v>
      </c>
      <c r="H22" s="15" t="s">
        <v>40</v>
      </c>
      <c r="I22" s="15" t="s">
        <v>40</v>
      </c>
      <c r="J22" s="15" t="s">
        <v>40</v>
      </c>
      <c r="K22" s="16">
        <f t="shared" si="2"/>
        <v>0</v>
      </c>
    </row>
    <row r="23" spans="1:11" ht="27.6" x14ac:dyDescent="0.3">
      <c r="A23" s="13" t="s">
        <v>46</v>
      </c>
      <c r="B23" s="37"/>
      <c r="C23" s="15" t="s">
        <v>40</v>
      </c>
      <c r="D23" s="15" t="s">
        <v>40</v>
      </c>
      <c r="E23" s="15" t="s">
        <v>40</v>
      </c>
      <c r="F23" s="15" t="s">
        <v>40</v>
      </c>
      <c r="G23" s="15" t="s">
        <v>40</v>
      </c>
      <c r="H23" s="15" t="s">
        <v>40</v>
      </c>
      <c r="I23" s="15" t="s">
        <v>40</v>
      </c>
      <c r="J23" s="15" t="s">
        <v>40</v>
      </c>
      <c r="K23" s="16">
        <f t="shared" si="2"/>
        <v>0</v>
      </c>
    </row>
    <row r="24" spans="1:11" ht="27.6" x14ac:dyDescent="0.3">
      <c r="A24" s="13" t="s">
        <v>47</v>
      </c>
      <c r="B24" s="37"/>
      <c r="C24" s="15" t="s">
        <v>40</v>
      </c>
      <c r="D24" s="15" t="s">
        <v>40</v>
      </c>
      <c r="E24" s="15" t="s">
        <v>40</v>
      </c>
      <c r="F24" s="15" t="s">
        <v>40</v>
      </c>
      <c r="G24" s="15" t="s">
        <v>40</v>
      </c>
      <c r="H24" s="15" t="s">
        <v>40</v>
      </c>
      <c r="I24" s="15" t="s">
        <v>48</v>
      </c>
      <c r="J24" s="15" t="s">
        <v>40</v>
      </c>
      <c r="K24" s="16">
        <f t="shared" si="2"/>
        <v>1</v>
      </c>
    </row>
    <row r="25" spans="1:11" ht="55.2" x14ac:dyDescent="0.3">
      <c r="A25" s="13" t="s">
        <v>49</v>
      </c>
      <c r="B25" s="37"/>
      <c r="C25" s="15" t="s">
        <v>40</v>
      </c>
      <c r="D25" s="15" t="s">
        <v>40</v>
      </c>
      <c r="E25" s="15" t="s">
        <v>40</v>
      </c>
      <c r="F25" s="15" t="s">
        <v>40</v>
      </c>
      <c r="G25" s="15" t="s">
        <v>40</v>
      </c>
      <c r="H25" s="15" t="s">
        <v>40</v>
      </c>
      <c r="I25" s="15" t="s">
        <v>40</v>
      </c>
      <c r="J25" s="15" t="s">
        <v>40</v>
      </c>
      <c r="K25" s="16">
        <f t="shared" si="2"/>
        <v>0</v>
      </c>
    </row>
    <row r="26" spans="1:11" x14ac:dyDescent="0.3">
      <c r="A26" s="13" t="s">
        <v>50</v>
      </c>
      <c r="B26" s="37"/>
      <c r="C26" s="15" t="s">
        <v>40</v>
      </c>
      <c r="D26" s="15" t="s">
        <v>40</v>
      </c>
      <c r="E26" s="15" t="s">
        <v>40</v>
      </c>
      <c r="F26" s="15" t="s">
        <v>40</v>
      </c>
      <c r="G26" s="15" t="s">
        <v>40</v>
      </c>
      <c r="H26" s="15" t="s">
        <v>40</v>
      </c>
      <c r="I26" s="15" t="s">
        <v>40</v>
      </c>
      <c r="J26" s="15" t="s">
        <v>40</v>
      </c>
      <c r="K26" s="16">
        <f t="shared" si="2"/>
        <v>0</v>
      </c>
    </row>
    <row r="27" spans="1:11" ht="27.6" x14ac:dyDescent="0.3">
      <c r="A27" s="13" t="s">
        <v>51</v>
      </c>
      <c r="B27" s="37"/>
      <c r="C27" s="15" t="s">
        <v>40</v>
      </c>
      <c r="D27" s="15" t="s">
        <v>40</v>
      </c>
      <c r="E27" s="15" t="s">
        <v>40</v>
      </c>
      <c r="F27" s="15" t="s">
        <v>40</v>
      </c>
      <c r="G27" s="15" t="s">
        <v>40</v>
      </c>
      <c r="H27" s="15" t="s">
        <v>40</v>
      </c>
      <c r="I27" s="15" t="s">
        <v>40</v>
      </c>
      <c r="J27" s="15" t="s">
        <v>40</v>
      </c>
      <c r="K27" s="16">
        <f t="shared" si="2"/>
        <v>0</v>
      </c>
    </row>
    <row r="28" spans="1:11" x14ac:dyDescent="0.3">
      <c r="A28" s="13" t="s">
        <v>52</v>
      </c>
      <c r="B28" s="37"/>
      <c r="C28" s="15" t="s">
        <v>40</v>
      </c>
      <c r="D28" s="15" t="s">
        <v>40</v>
      </c>
      <c r="E28" s="15" t="s">
        <v>40</v>
      </c>
      <c r="F28" s="15" t="s">
        <v>40</v>
      </c>
      <c r="G28" s="15" t="s">
        <v>40</v>
      </c>
      <c r="H28" s="15" t="s">
        <v>40</v>
      </c>
      <c r="I28" s="15" t="s">
        <v>48</v>
      </c>
      <c r="J28" s="15" t="s">
        <v>40</v>
      </c>
      <c r="K28" s="16">
        <f t="shared" si="2"/>
        <v>1</v>
      </c>
    </row>
    <row r="29" spans="1:11" ht="27.6" x14ac:dyDescent="0.3">
      <c r="A29" s="13" t="s">
        <v>53</v>
      </c>
      <c r="B29" s="37"/>
      <c r="C29" s="15" t="s">
        <v>40</v>
      </c>
      <c r="D29" s="15" t="s">
        <v>40</v>
      </c>
      <c r="E29" s="15" t="s">
        <v>40</v>
      </c>
      <c r="F29" s="15" t="s">
        <v>40</v>
      </c>
      <c r="G29" s="15" t="s">
        <v>40</v>
      </c>
      <c r="H29" s="15" t="s">
        <v>40</v>
      </c>
      <c r="I29" s="15" t="s">
        <v>40</v>
      </c>
      <c r="J29" s="15" t="s">
        <v>40</v>
      </c>
      <c r="K29" s="16">
        <f t="shared" si="2"/>
        <v>0</v>
      </c>
    </row>
    <row r="30" spans="1:11" ht="27.6" x14ac:dyDescent="0.3">
      <c r="A30" s="13" t="s">
        <v>54</v>
      </c>
      <c r="B30" s="37"/>
      <c r="C30" s="15" t="s">
        <v>40</v>
      </c>
      <c r="D30" s="15" t="s">
        <v>40</v>
      </c>
      <c r="E30" s="15" t="s">
        <v>40</v>
      </c>
      <c r="F30" s="15" t="s">
        <v>40</v>
      </c>
      <c r="G30" s="15" t="s">
        <v>40</v>
      </c>
      <c r="H30" s="15" t="s">
        <v>40</v>
      </c>
      <c r="I30" s="15" t="s">
        <v>40</v>
      </c>
      <c r="J30" s="15" t="s">
        <v>40</v>
      </c>
      <c r="K30" s="16">
        <f t="shared" si="2"/>
        <v>0</v>
      </c>
    </row>
    <row r="31" spans="1:11" ht="27.6" x14ac:dyDescent="0.3">
      <c r="A31" s="13" t="s">
        <v>55</v>
      </c>
      <c r="B31" s="37"/>
      <c r="C31" s="15" t="s">
        <v>40</v>
      </c>
      <c r="D31" s="15" t="s">
        <v>40</v>
      </c>
      <c r="E31" s="15" t="s">
        <v>40</v>
      </c>
      <c r="F31" s="15" t="s">
        <v>40</v>
      </c>
      <c r="G31" s="15" t="s">
        <v>40</v>
      </c>
      <c r="H31" s="15" t="s">
        <v>40</v>
      </c>
      <c r="I31" s="15" t="s">
        <v>40</v>
      </c>
      <c r="J31" s="15" t="s">
        <v>40</v>
      </c>
      <c r="K31" s="16">
        <f t="shared" si="2"/>
        <v>0</v>
      </c>
    </row>
    <row r="32" spans="1:11" ht="27.6" customHeight="1" x14ac:dyDescent="0.3">
      <c r="A32" s="13" t="s">
        <v>56</v>
      </c>
      <c r="B32" s="37"/>
      <c r="C32" s="15" t="s">
        <v>40</v>
      </c>
      <c r="D32" s="15" t="s">
        <v>40</v>
      </c>
      <c r="E32" s="15" t="s">
        <v>40</v>
      </c>
      <c r="F32" s="15" t="s">
        <v>40</v>
      </c>
      <c r="G32" s="15" t="s">
        <v>40</v>
      </c>
      <c r="H32" s="15" t="s">
        <v>40</v>
      </c>
      <c r="I32" s="15" t="s">
        <v>40</v>
      </c>
      <c r="J32" s="15" t="s">
        <v>40</v>
      </c>
      <c r="K32" s="16">
        <f t="shared" si="2"/>
        <v>0</v>
      </c>
    </row>
    <row r="33" spans="1:11" ht="27.6" customHeight="1" x14ac:dyDescent="0.3">
      <c r="A33" s="13" t="s">
        <v>57</v>
      </c>
      <c r="B33" s="38" t="s">
        <v>22</v>
      </c>
      <c r="C33" s="15" t="s">
        <v>40</v>
      </c>
      <c r="D33" s="15" t="s">
        <v>40</v>
      </c>
      <c r="E33" s="15" t="s">
        <v>40</v>
      </c>
      <c r="F33" s="15" t="s">
        <v>40</v>
      </c>
      <c r="G33" s="15" t="s">
        <v>40</v>
      </c>
      <c r="H33" s="15" t="s">
        <v>40</v>
      </c>
      <c r="I33" s="15" t="s">
        <v>40</v>
      </c>
      <c r="J33" s="15" t="s">
        <v>40</v>
      </c>
      <c r="K33" s="16">
        <f t="shared" si="2"/>
        <v>0</v>
      </c>
    </row>
    <row r="34" spans="1:11" x14ac:dyDescent="0.3">
      <c r="A34" s="13" t="s">
        <v>58</v>
      </c>
      <c r="B34" s="38"/>
      <c r="C34" s="15" t="s">
        <v>40</v>
      </c>
      <c r="D34" s="15" t="s">
        <v>40</v>
      </c>
      <c r="E34" s="15" t="s">
        <v>40</v>
      </c>
      <c r="F34" s="15" t="s">
        <v>40</v>
      </c>
      <c r="G34" s="15" t="s">
        <v>40</v>
      </c>
      <c r="H34" s="15" t="s">
        <v>40</v>
      </c>
      <c r="I34" s="15" t="s">
        <v>40</v>
      </c>
      <c r="J34" s="15" t="s">
        <v>40</v>
      </c>
      <c r="K34" s="16">
        <f t="shared" si="2"/>
        <v>0</v>
      </c>
    </row>
    <row r="35" spans="1:11" ht="27.6" x14ac:dyDescent="0.3">
      <c r="A35" s="13" t="s">
        <v>59</v>
      </c>
      <c r="B35" s="38"/>
      <c r="C35" s="15" t="s">
        <v>40</v>
      </c>
      <c r="D35" s="15" t="s">
        <v>40</v>
      </c>
      <c r="E35" s="15" t="s">
        <v>40</v>
      </c>
      <c r="F35" s="15" t="s">
        <v>40</v>
      </c>
      <c r="G35" s="15" t="s">
        <v>40</v>
      </c>
      <c r="H35" s="15" t="s">
        <v>40</v>
      </c>
      <c r="I35" s="15" t="s">
        <v>40</v>
      </c>
      <c r="J35" s="15" t="s">
        <v>40</v>
      </c>
      <c r="K35" s="16">
        <f t="shared" si="2"/>
        <v>0</v>
      </c>
    </row>
    <row r="36" spans="1:11" x14ac:dyDescent="0.3">
      <c r="A36" s="13" t="s">
        <v>60</v>
      </c>
      <c r="B36" s="38"/>
      <c r="C36" s="15" t="s">
        <v>40</v>
      </c>
      <c r="D36" s="15" t="s">
        <v>40</v>
      </c>
      <c r="E36" s="15" t="s">
        <v>40</v>
      </c>
      <c r="F36" s="15" t="s">
        <v>40</v>
      </c>
      <c r="G36" s="15" t="s">
        <v>40</v>
      </c>
      <c r="H36" s="15" t="s">
        <v>40</v>
      </c>
      <c r="I36" s="15" t="s">
        <v>40</v>
      </c>
      <c r="J36" s="15" t="s">
        <v>40</v>
      </c>
      <c r="K36" s="16">
        <f t="shared" si="2"/>
        <v>0</v>
      </c>
    </row>
    <row r="37" spans="1:11" ht="41.4" x14ac:dyDescent="0.3">
      <c r="A37" s="13" t="s">
        <v>61</v>
      </c>
      <c r="B37" s="38"/>
      <c r="C37" s="15" t="s">
        <v>40</v>
      </c>
      <c r="D37" s="15" t="s">
        <v>40</v>
      </c>
      <c r="E37" s="15" t="s">
        <v>40</v>
      </c>
      <c r="F37" s="15" t="s">
        <v>40</v>
      </c>
      <c r="G37" s="15" t="s">
        <v>40</v>
      </c>
      <c r="H37" s="15" t="s">
        <v>40</v>
      </c>
      <c r="I37" s="15" t="s">
        <v>40</v>
      </c>
      <c r="J37" s="15" t="s">
        <v>40</v>
      </c>
      <c r="K37" s="16">
        <f t="shared" si="2"/>
        <v>0</v>
      </c>
    </row>
    <row r="38" spans="1:11" x14ac:dyDescent="0.3">
      <c r="A38" s="13" t="s">
        <v>62</v>
      </c>
      <c r="B38" s="38"/>
      <c r="C38" s="15" t="s">
        <v>40</v>
      </c>
      <c r="D38" s="15" t="s">
        <v>40</v>
      </c>
      <c r="E38" s="15" t="s">
        <v>40</v>
      </c>
      <c r="F38" s="15" t="s">
        <v>40</v>
      </c>
      <c r="G38" s="15" t="s">
        <v>40</v>
      </c>
      <c r="H38" s="15" t="s">
        <v>40</v>
      </c>
      <c r="I38" s="15" t="s">
        <v>40</v>
      </c>
      <c r="J38" s="15" t="s">
        <v>40</v>
      </c>
      <c r="K38" s="16">
        <f t="shared" si="2"/>
        <v>0</v>
      </c>
    </row>
    <row r="39" spans="1:11" x14ac:dyDescent="0.3">
      <c r="A39" s="13" t="s">
        <v>63</v>
      </c>
      <c r="B39" s="38"/>
      <c r="C39" s="15" t="s">
        <v>40</v>
      </c>
      <c r="D39" s="15" t="s">
        <v>40</v>
      </c>
      <c r="E39" s="15" t="s">
        <v>40</v>
      </c>
      <c r="F39" s="15" t="s">
        <v>40</v>
      </c>
      <c r="G39" s="15" t="s">
        <v>40</v>
      </c>
      <c r="H39" s="15" t="s">
        <v>40</v>
      </c>
      <c r="I39" s="15" t="s">
        <v>40</v>
      </c>
      <c r="J39" s="15" t="s">
        <v>40</v>
      </c>
      <c r="K39" s="16">
        <f t="shared" si="2"/>
        <v>0</v>
      </c>
    </row>
    <row r="40" spans="1:11" ht="27.6" x14ac:dyDescent="0.3">
      <c r="A40" s="13" t="s">
        <v>64</v>
      </c>
      <c r="B40" s="38"/>
      <c r="C40" s="15" t="s">
        <v>40</v>
      </c>
      <c r="D40" s="15" t="s">
        <v>40</v>
      </c>
      <c r="E40" s="15" t="s">
        <v>40</v>
      </c>
      <c r="F40" s="15" t="s">
        <v>40</v>
      </c>
      <c r="G40" s="15" t="s">
        <v>40</v>
      </c>
      <c r="H40" s="15" t="s">
        <v>40</v>
      </c>
      <c r="I40" s="15" t="s">
        <v>40</v>
      </c>
      <c r="J40" s="15" t="s">
        <v>40</v>
      </c>
      <c r="K40" s="16">
        <f t="shared" si="2"/>
        <v>0</v>
      </c>
    </row>
    <row r="41" spans="1:11" x14ac:dyDescent="0.3">
      <c r="A41" s="13" t="s">
        <v>65</v>
      </c>
      <c r="B41" s="38"/>
      <c r="C41" s="15" t="s">
        <v>40</v>
      </c>
      <c r="D41" s="15" t="s">
        <v>40</v>
      </c>
      <c r="E41" s="15" t="s">
        <v>40</v>
      </c>
      <c r="F41" s="15" t="s">
        <v>40</v>
      </c>
      <c r="G41" s="15" t="s">
        <v>40</v>
      </c>
      <c r="H41" s="15" t="s">
        <v>40</v>
      </c>
      <c r="I41" s="15" t="s">
        <v>40</v>
      </c>
      <c r="J41" s="15" t="s">
        <v>40</v>
      </c>
      <c r="K41" s="16">
        <f t="shared" si="2"/>
        <v>0</v>
      </c>
    </row>
    <row r="42" spans="1:11" ht="27.6" x14ac:dyDescent="0.3">
      <c r="A42" s="13" t="s">
        <v>66</v>
      </c>
      <c r="B42" s="38"/>
      <c r="C42" s="15" t="s">
        <v>40</v>
      </c>
      <c r="D42" s="15" t="s">
        <v>40</v>
      </c>
      <c r="E42" s="15" t="s">
        <v>40</v>
      </c>
      <c r="F42" s="15" t="s">
        <v>40</v>
      </c>
      <c r="G42" s="15" t="s">
        <v>40</v>
      </c>
      <c r="H42" s="15" t="s">
        <v>40</v>
      </c>
      <c r="I42" s="15" t="s">
        <v>40</v>
      </c>
      <c r="J42" s="15" t="s">
        <v>40</v>
      </c>
      <c r="K42" s="16">
        <f t="shared" si="2"/>
        <v>0</v>
      </c>
    </row>
    <row r="43" spans="1:11" ht="41.4" x14ac:dyDescent="0.3">
      <c r="A43" s="13" t="s">
        <v>67</v>
      </c>
      <c r="B43" s="38"/>
      <c r="C43" s="15" t="s">
        <v>40</v>
      </c>
      <c r="D43" s="15" t="s">
        <v>40</v>
      </c>
      <c r="E43" s="15" t="s">
        <v>40</v>
      </c>
      <c r="F43" s="15" t="s">
        <v>40</v>
      </c>
      <c r="G43" s="15" t="s">
        <v>40</v>
      </c>
      <c r="H43" s="15" t="s">
        <v>40</v>
      </c>
      <c r="I43" s="15" t="s">
        <v>40</v>
      </c>
      <c r="J43" s="15" t="s">
        <v>40</v>
      </c>
      <c r="K43" s="16">
        <f t="shared" si="2"/>
        <v>0</v>
      </c>
    </row>
    <row r="44" spans="1:11" ht="26.55" customHeight="1" x14ac:dyDescent="0.3">
      <c r="A44" s="13" t="s">
        <v>68</v>
      </c>
      <c r="B44" s="38"/>
      <c r="C44" s="15" t="s">
        <v>40</v>
      </c>
      <c r="D44" s="15" t="s">
        <v>40</v>
      </c>
      <c r="E44" s="15" t="s">
        <v>40</v>
      </c>
      <c r="F44" s="15" t="s">
        <v>40</v>
      </c>
      <c r="G44" s="15" t="s">
        <v>40</v>
      </c>
      <c r="H44" s="15" t="s">
        <v>40</v>
      </c>
      <c r="I44" s="15" t="s">
        <v>40</v>
      </c>
      <c r="J44" s="15" t="s">
        <v>40</v>
      </c>
      <c r="K44" s="16">
        <f t="shared" si="2"/>
        <v>0</v>
      </c>
    </row>
    <row r="45" spans="1:11" x14ac:dyDescent="0.3">
      <c r="A45" s="13" t="s">
        <v>69</v>
      </c>
      <c r="B45" s="38"/>
      <c r="C45" s="15" t="s">
        <v>40</v>
      </c>
      <c r="D45" s="15" t="s">
        <v>40</v>
      </c>
      <c r="E45" s="15" t="s">
        <v>40</v>
      </c>
      <c r="F45" s="15" t="s">
        <v>40</v>
      </c>
      <c r="G45" s="15" t="s">
        <v>40</v>
      </c>
      <c r="H45" s="15" t="s">
        <v>40</v>
      </c>
      <c r="I45" s="15" t="s">
        <v>40</v>
      </c>
      <c r="J45" s="15" t="s">
        <v>40</v>
      </c>
      <c r="K45" s="16">
        <f t="shared" si="2"/>
        <v>0</v>
      </c>
    </row>
    <row r="46" spans="1:11" ht="27.6" x14ac:dyDescent="0.3">
      <c r="A46" s="13" t="s">
        <v>70</v>
      </c>
      <c r="B46" s="38"/>
      <c r="C46" s="15" t="s">
        <v>40</v>
      </c>
      <c r="D46" s="15" t="s">
        <v>40</v>
      </c>
      <c r="E46" s="15" t="s">
        <v>40</v>
      </c>
      <c r="F46" s="15" t="s">
        <v>40</v>
      </c>
      <c r="G46" s="15" t="s">
        <v>40</v>
      </c>
      <c r="H46" s="15" t="s">
        <v>40</v>
      </c>
      <c r="I46" s="15" t="s">
        <v>40</v>
      </c>
      <c r="J46" s="15" t="s">
        <v>40</v>
      </c>
      <c r="K46" s="16">
        <f t="shared" si="2"/>
        <v>0</v>
      </c>
    </row>
    <row r="47" spans="1:11" x14ac:dyDescent="0.3">
      <c r="A47" s="13" t="s">
        <v>71</v>
      </c>
      <c r="B47" s="38"/>
      <c r="C47" s="15" t="s">
        <v>40</v>
      </c>
      <c r="D47" s="15" t="s">
        <v>40</v>
      </c>
      <c r="E47" s="15" t="s">
        <v>40</v>
      </c>
      <c r="F47" s="15" t="s">
        <v>40</v>
      </c>
      <c r="G47" s="15" t="s">
        <v>40</v>
      </c>
      <c r="H47" s="15" t="s">
        <v>40</v>
      </c>
      <c r="I47" s="15" t="s">
        <v>40</v>
      </c>
      <c r="J47" s="15" t="s">
        <v>40</v>
      </c>
      <c r="K47" s="16">
        <f t="shared" si="2"/>
        <v>0</v>
      </c>
    </row>
    <row r="48" spans="1:11" x14ac:dyDescent="0.3">
      <c r="A48" s="13" t="s">
        <v>72</v>
      </c>
      <c r="B48" s="38"/>
      <c r="C48" s="15" t="s">
        <v>40</v>
      </c>
      <c r="D48" s="15" t="s">
        <v>40</v>
      </c>
      <c r="E48" s="15" t="s">
        <v>40</v>
      </c>
      <c r="F48" s="15" t="s">
        <v>40</v>
      </c>
      <c r="G48" s="15" t="s">
        <v>40</v>
      </c>
      <c r="H48" s="15" t="s">
        <v>40</v>
      </c>
      <c r="I48" s="15" t="s">
        <v>40</v>
      </c>
      <c r="J48" s="15" t="s">
        <v>40</v>
      </c>
      <c r="K48" s="16">
        <f t="shared" si="2"/>
        <v>0</v>
      </c>
    </row>
    <row r="49" spans="1:11" x14ac:dyDescent="0.3">
      <c r="A49" s="13" t="s">
        <v>73</v>
      </c>
      <c r="B49" s="38"/>
      <c r="C49" s="15" t="s">
        <v>40</v>
      </c>
      <c r="D49" s="15" t="s">
        <v>40</v>
      </c>
      <c r="E49" s="15" t="s">
        <v>40</v>
      </c>
      <c r="F49" s="15" t="s">
        <v>40</v>
      </c>
      <c r="G49" s="15" t="s">
        <v>40</v>
      </c>
      <c r="H49" s="15" t="s">
        <v>40</v>
      </c>
      <c r="I49" s="15" t="s">
        <v>40</v>
      </c>
      <c r="J49" s="15" t="s">
        <v>40</v>
      </c>
      <c r="K49" s="16">
        <f t="shared" si="2"/>
        <v>0</v>
      </c>
    </row>
    <row r="50" spans="1:11" x14ac:dyDescent="0.3">
      <c r="A50" s="39" t="s">
        <v>74</v>
      </c>
      <c r="B50" s="38"/>
      <c r="C50" s="15" t="s">
        <v>40</v>
      </c>
      <c r="D50" s="15" t="s">
        <v>40</v>
      </c>
      <c r="E50" s="15" t="s">
        <v>40</v>
      </c>
      <c r="F50" s="15" t="s">
        <v>40</v>
      </c>
      <c r="G50" s="15" t="s">
        <v>40</v>
      </c>
      <c r="H50" s="15" t="s">
        <v>40</v>
      </c>
      <c r="I50" s="15" t="s">
        <v>40</v>
      </c>
      <c r="J50" s="15" t="s">
        <v>40</v>
      </c>
      <c r="K50" s="16">
        <f t="shared" si="2"/>
        <v>0</v>
      </c>
    </row>
    <row r="51" spans="1:11" x14ac:dyDescent="0.3">
      <c r="A51" s="39" t="s">
        <v>75</v>
      </c>
      <c r="B51" s="38"/>
      <c r="C51" s="15" t="s">
        <v>40</v>
      </c>
      <c r="D51" s="15" t="s">
        <v>40</v>
      </c>
      <c r="E51" s="15" t="s">
        <v>40</v>
      </c>
      <c r="F51" s="15" t="s">
        <v>40</v>
      </c>
      <c r="G51" s="15" t="s">
        <v>40</v>
      </c>
      <c r="H51" s="15" t="s">
        <v>40</v>
      </c>
      <c r="I51" s="15" t="s">
        <v>40</v>
      </c>
      <c r="J51" s="15" t="s">
        <v>40</v>
      </c>
      <c r="K51" s="16">
        <f t="shared" si="2"/>
        <v>0</v>
      </c>
    </row>
    <row r="52" spans="1:11" x14ac:dyDescent="0.3">
      <c r="A52" s="39" t="s">
        <v>76</v>
      </c>
      <c r="B52" s="38"/>
      <c r="C52" s="15" t="s">
        <v>40</v>
      </c>
      <c r="D52" s="15" t="s">
        <v>40</v>
      </c>
      <c r="E52" s="15" t="s">
        <v>40</v>
      </c>
      <c r="F52" s="15" t="s">
        <v>40</v>
      </c>
      <c r="G52" s="15" t="s">
        <v>40</v>
      </c>
      <c r="H52" s="15" t="s">
        <v>40</v>
      </c>
      <c r="I52" s="15" t="s">
        <v>40</v>
      </c>
      <c r="J52" s="15" t="s">
        <v>40</v>
      </c>
      <c r="K52" s="16">
        <f t="shared" si="2"/>
        <v>0</v>
      </c>
    </row>
    <row r="53" spans="1:11" ht="41.4" x14ac:dyDescent="0.3">
      <c r="A53" s="39" t="s">
        <v>77</v>
      </c>
      <c r="B53" s="38"/>
      <c r="C53" s="15" t="s">
        <v>40</v>
      </c>
      <c r="D53" s="15" t="s">
        <v>40</v>
      </c>
      <c r="E53" s="15" t="s">
        <v>40</v>
      </c>
      <c r="F53" s="15" t="s">
        <v>40</v>
      </c>
      <c r="G53" s="15" t="s">
        <v>40</v>
      </c>
      <c r="H53" s="15" t="s">
        <v>40</v>
      </c>
      <c r="I53" s="15" t="s">
        <v>40</v>
      </c>
      <c r="J53" s="15" t="s">
        <v>40</v>
      </c>
      <c r="K53" s="16">
        <f t="shared" si="2"/>
        <v>0</v>
      </c>
    </row>
    <row r="54" spans="1:11" ht="27.6" x14ac:dyDescent="0.3">
      <c r="A54" s="13" t="s">
        <v>78</v>
      </c>
      <c r="B54" s="38"/>
      <c r="C54" s="15" t="s">
        <v>40</v>
      </c>
      <c r="D54" s="15" t="s">
        <v>48</v>
      </c>
      <c r="E54" s="15" t="s">
        <v>40</v>
      </c>
      <c r="F54" s="15" t="s">
        <v>40</v>
      </c>
      <c r="G54" s="15" t="s">
        <v>40</v>
      </c>
      <c r="H54" s="15" t="s">
        <v>40</v>
      </c>
      <c r="I54" s="15" t="s">
        <v>48</v>
      </c>
      <c r="J54" s="15" t="s">
        <v>40</v>
      </c>
      <c r="K54" s="16">
        <f t="shared" si="2"/>
        <v>2</v>
      </c>
    </row>
    <row r="55" spans="1:11" ht="27.6" x14ac:dyDescent="0.3">
      <c r="A55" s="13" t="s">
        <v>79</v>
      </c>
      <c r="B55" s="36" t="s">
        <v>80</v>
      </c>
      <c r="C55" s="15" t="s">
        <v>40</v>
      </c>
      <c r="D55" s="15" t="s">
        <v>40</v>
      </c>
      <c r="E55" s="15" t="s">
        <v>40</v>
      </c>
      <c r="F55" s="15" t="s">
        <v>40</v>
      </c>
      <c r="G55" s="15" t="s">
        <v>40</v>
      </c>
      <c r="H55" s="15" t="s">
        <v>40</v>
      </c>
      <c r="I55" s="15" t="s">
        <v>40</v>
      </c>
      <c r="J55" s="15" t="s">
        <v>40</v>
      </c>
      <c r="K55" s="16">
        <f t="shared" si="2"/>
        <v>0</v>
      </c>
    </row>
    <row r="56" spans="1:11" x14ac:dyDescent="0.3">
      <c r="A56" s="13" t="s">
        <v>81</v>
      </c>
      <c r="B56" s="37"/>
      <c r="C56" s="15" t="s">
        <v>40</v>
      </c>
      <c r="D56" s="15" t="s">
        <v>40</v>
      </c>
      <c r="E56" s="15" t="s">
        <v>40</v>
      </c>
      <c r="F56" s="15" t="s">
        <v>40</v>
      </c>
      <c r="G56" s="15" t="s">
        <v>40</v>
      </c>
      <c r="H56" s="15" t="s">
        <v>40</v>
      </c>
      <c r="I56" s="15" t="s">
        <v>40</v>
      </c>
      <c r="J56" s="15" t="s">
        <v>40</v>
      </c>
      <c r="K56" s="16">
        <f t="shared" si="2"/>
        <v>0</v>
      </c>
    </row>
    <row r="57" spans="1:11" ht="55.2" x14ac:dyDescent="0.3">
      <c r="A57" s="13" t="s">
        <v>82</v>
      </c>
      <c r="B57" s="37"/>
      <c r="C57" s="15" t="s">
        <v>40</v>
      </c>
      <c r="D57" s="15" t="s">
        <v>40</v>
      </c>
      <c r="E57" s="15" t="s">
        <v>40</v>
      </c>
      <c r="F57" s="15" t="s">
        <v>40</v>
      </c>
      <c r="G57" s="15" t="s">
        <v>40</v>
      </c>
      <c r="H57" s="15" t="s">
        <v>40</v>
      </c>
      <c r="I57" s="15" t="s">
        <v>40</v>
      </c>
      <c r="J57" s="15" t="s">
        <v>40</v>
      </c>
      <c r="K57" s="16">
        <f t="shared" si="2"/>
        <v>0</v>
      </c>
    </row>
    <row r="58" spans="1:11" ht="27.6" x14ac:dyDescent="0.3">
      <c r="A58" s="13" t="s">
        <v>83</v>
      </c>
      <c r="B58" s="40"/>
      <c r="C58" s="15" t="s">
        <v>40</v>
      </c>
      <c r="D58" s="15" t="s">
        <v>40</v>
      </c>
      <c r="E58" s="15" t="s">
        <v>40</v>
      </c>
      <c r="F58" s="15" t="s">
        <v>40</v>
      </c>
      <c r="G58" s="15" t="s">
        <v>40</v>
      </c>
      <c r="H58" s="15" t="s">
        <v>40</v>
      </c>
      <c r="I58" s="15" t="s">
        <v>40</v>
      </c>
      <c r="J58" s="15" t="s">
        <v>40</v>
      </c>
      <c r="K58" s="16">
        <f t="shared" si="2"/>
        <v>0</v>
      </c>
    </row>
    <row r="59" spans="1:11" ht="41.4" x14ac:dyDescent="0.3">
      <c r="A59" s="13" t="s">
        <v>84</v>
      </c>
      <c r="B59" s="36" t="s">
        <v>85</v>
      </c>
      <c r="C59" s="15" t="s">
        <v>40</v>
      </c>
      <c r="D59" s="15" t="s">
        <v>40</v>
      </c>
      <c r="E59" s="15" t="s">
        <v>40</v>
      </c>
      <c r="F59" s="15" t="s">
        <v>40</v>
      </c>
      <c r="G59" s="15" t="s">
        <v>40</v>
      </c>
      <c r="H59" s="15" t="s">
        <v>40</v>
      </c>
      <c r="I59" s="15" t="s">
        <v>40</v>
      </c>
      <c r="J59" s="15" t="s">
        <v>40</v>
      </c>
      <c r="K59" s="16">
        <f t="shared" si="2"/>
        <v>0</v>
      </c>
    </row>
    <row r="60" spans="1:11" ht="27.6" x14ac:dyDescent="0.3">
      <c r="A60" s="13" t="s">
        <v>86</v>
      </c>
      <c r="B60" s="40"/>
      <c r="C60" s="15" t="s">
        <v>40</v>
      </c>
      <c r="D60" s="15" t="s">
        <v>40</v>
      </c>
      <c r="E60" s="15" t="s">
        <v>40</v>
      </c>
      <c r="F60" s="15" t="s">
        <v>40</v>
      </c>
      <c r="G60" s="15" t="s">
        <v>40</v>
      </c>
      <c r="H60" s="15" t="s">
        <v>40</v>
      </c>
      <c r="I60" s="15" t="s">
        <v>40</v>
      </c>
      <c r="J60" s="15" t="s">
        <v>40</v>
      </c>
      <c r="K60" s="16">
        <f t="shared" si="2"/>
        <v>0</v>
      </c>
    </row>
    <row r="61" spans="1:11" s="8" customFormat="1" ht="27.6" x14ac:dyDescent="0.3">
      <c r="A61" s="41" t="s">
        <v>87</v>
      </c>
      <c r="B61" s="16" t="s">
        <v>88</v>
      </c>
      <c r="C61" s="15" t="s">
        <v>48</v>
      </c>
      <c r="D61" s="15" t="s">
        <v>40</v>
      </c>
      <c r="E61" s="15" t="s">
        <v>40</v>
      </c>
      <c r="F61" s="15" t="s">
        <v>48</v>
      </c>
      <c r="G61" s="15" t="s">
        <v>40</v>
      </c>
      <c r="H61" s="15" t="s">
        <v>40</v>
      </c>
      <c r="I61" s="15" t="s">
        <v>40</v>
      </c>
      <c r="J61" s="15" t="s">
        <v>40</v>
      </c>
      <c r="K61" s="16">
        <f t="shared" si="2"/>
        <v>2</v>
      </c>
    </row>
    <row r="62" spans="1:11" s="8" customFormat="1" x14ac:dyDescent="0.3">
      <c r="A62" s="1" t="s">
        <v>89</v>
      </c>
      <c r="B62" s="28" t="s">
        <v>90</v>
      </c>
      <c r="C62" s="3" t="str">
        <f>IF(C15="","",IF(C15&gt;=136,"Y","N"))</f>
        <v>N</v>
      </c>
      <c r="D62" s="3" t="str">
        <f t="shared" ref="D62:J62" si="3">IF(D15="","",IF(D15&gt;=136,"Y","N"))</f>
        <v>Y</v>
      </c>
      <c r="E62" s="3" t="str">
        <f t="shared" si="3"/>
        <v>Y</v>
      </c>
      <c r="F62" s="3" t="str">
        <f t="shared" si="3"/>
        <v>Y</v>
      </c>
      <c r="G62" s="3" t="str">
        <f t="shared" si="3"/>
        <v>Y</v>
      </c>
      <c r="H62" s="3" t="str">
        <f t="shared" si="3"/>
        <v>Y</v>
      </c>
      <c r="I62" s="3" t="str">
        <f t="shared" si="3"/>
        <v>N</v>
      </c>
      <c r="J62" s="3" t="str">
        <f t="shared" si="3"/>
        <v>Y</v>
      </c>
      <c r="K62" s="16">
        <f t="shared" si="2"/>
        <v>2</v>
      </c>
    </row>
    <row r="63" spans="1:11" s="8" customFormat="1" x14ac:dyDescent="0.3">
      <c r="A63" s="1" t="s">
        <v>91</v>
      </c>
      <c r="B63" s="28" t="s">
        <v>90</v>
      </c>
      <c r="C63" s="28" t="str">
        <f>IF(C61="","",IF(OR(C17="N",C18="N",C19="N",C20="N",C21="N",C22="N",C23="N",C24="N",C25="N",C26="N",C27="N",C28="N",C29="N",C30="N",C31="N",C32="N",C33="N",C34="N",C35="N",C36="N",C37="N",C38="N",C39="N",C40="N",C41="N",C42="N",C44="N",C43="N",C45="N",C46="N",C47="N",C48="N",C49="N",C50="N",C51="N",C52="N",C53="N",C54="N",C55="N",C56="N",C57="N",C58="N",C59="N",C60="N",C61="N",C62="N",),"N","Y"))</f>
        <v>N</v>
      </c>
      <c r="D63" s="28" t="str">
        <f t="shared" ref="D63:J63" si="4">IF(D61="","",IF(OR(D17="N",D18="N",D19="N",D20="N",D21="N",D22="N",D23="N",D24="N",D25="N",D26="N",D27="N",D28="N",D29="N",D30="N",D31="N",D32="N",D33="N",D34="N",D35="N",D36="N",D37="N",D38="N",D39="N",D40="N",D41="N",D42="N",D44="N",D43="N",D45="N",D46="N",D47="N",D48="N",D49="N",D50="N",D51="N",D52="N",D53="N",D54="N",D55="N",D56="N",D57="N",D58="N",D59="N",D60="N",D61="N",D62="N",),"N","Y"))</f>
        <v>N</v>
      </c>
      <c r="E63" s="28" t="str">
        <f t="shared" si="4"/>
        <v>Y</v>
      </c>
      <c r="F63" s="28" t="str">
        <f t="shared" si="4"/>
        <v>N</v>
      </c>
      <c r="G63" s="28" t="str">
        <f t="shared" si="4"/>
        <v>Y</v>
      </c>
      <c r="H63" s="28" t="str">
        <f t="shared" si="4"/>
        <v>Y</v>
      </c>
      <c r="I63" s="28" t="str">
        <f t="shared" si="4"/>
        <v>N</v>
      </c>
      <c r="J63" s="28" t="str">
        <f t="shared" si="4"/>
        <v>Y</v>
      </c>
      <c r="K63" s="16">
        <f t="shared" si="2"/>
        <v>4</v>
      </c>
    </row>
    <row r="64" spans="1:11" ht="18.600000000000001" customHeight="1" x14ac:dyDescent="0.3">
      <c r="A64" s="42" t="s">
        <v>92</v>
      </c>
      <c r="B64" s="30"/>
      <c r="C64" s="43"/>
      <c r="D64" s="43"/>
      <c r="E64" s="43"/>
      <c r="F64" s="43"/>
      <c r="G64" s="43"/>
      <c r="H64" s="43"/>
      <c r="I64" s="43"/>
      <c r="J64" s="43"/>
      <c r="K64" s="43"/>
    </row>
    <row r="65" spans="1:11" ht="27.6" x14ac:dyDescent="0.3">
      <c r="A65" s="41" t="s">
        <v>93</v>
      </c>
      <c r="B65" s="18" t="s">
        <v>80</v>
      </c>
      <c r="C65" s="15" t="s">
        <v>48</v>
      </c>
      <c r="D65" s="15" t="s">
        <v>48</v>
      </c>
      <c r="E65" s="15" t="s">
        <v>48</v>
      </c>
      <c r="F65" s="15" t="s">
        <v>40</v>
      </c>
      <c r="G65" s="15" t="s">
        <v>48</v>
      </c>
      <c r="H65" s="15" t="s">
        <v>48</v>
      </c>
      <c r="I65" s="15" t="s">
        <v>40</v>
      </c>
      <c r="J65" s="15" t="s">
        <v>48</v>
      </c>
      <c r="K65" s="16">
        <f>COUNTIF(C65:J65,"N")</f>
        <v>6</v>
      </c>
    </row>
    <row r="66" spans="1:11" x14ac:dyDescent="0.3">
      <c r="A66" s="41" t="s">
        <v>94</v>
      </c>
      <c r="B66" s="18"/>
      <c r="C66" s="15" t="s">
        <v>40</v>
      </c>
      <c r="D66" s="15" t="s">
        <v>40</v>
      </c>
      <c r="E66" s="15" t="s">
        <v>40</v>
      </c>
      <c r="F66" s="15" t="s">
        <v>40</v>
      </c>
      <c r="G66" s="15" t="s">
        <v>40</v>
      </c>
      <c r="H66" s="15" t="s">
        <v>40</v>
      </c>
      <c r="I66" s="15" t="s">
        <v>40</v>
      </c>
      <c r="J66" s="15" t="s">
        <v>40</v>
      </c>
      <c r="K66" s="16">
        <f>COUNTIF(C66:J66,"N")</f>
        <v>0</v>
      </c>
    </row>
    <row r="67" spans="1:11" ht="27.6" x14ac:dyDescent="0.3">
      <c r="A67" s="41" t="s">
        <v>95</v>
      </c>
      <c r="B67" s="19"/>
      <c r="C67" s="15" t="s">
        <v>40</v>
      </c>
      <c r="D67" s="15" t="s">
        <v>40</v>
      </c>
      <c r="E67" s="15" t="s">
        <v>40</v>
      </c>
      <c r="F67" s="15" t="s">
        <v>40</v>
      </c>
      <c r="G67" s="15" t="s">
        <v>40</v>
      </c>
      <c r="H67" s="15" t="s">
        <v>40</v>
      </c>
      <c r="I67" s="15" t="s">
        <v>40</v>
      </c>
      <c r="J67" s="15" t="s">
        <v>40</v>
      </c>
      <c r="K67" s="16">
        <f>COUNTIF(C67:J67,"N")</f>
        <v>0</v>
      </c>
    </row>
    <row r="68" spans="1:11" ht="25.5" customHeight="1" x14ac:dyDescent="0.3">
      <c r="A68" s="41" t="s">
        <v>96</v>
      </c>
      <c r="B68" s="14" t="s">
        <v>97</v>
      </c>
      <c r="C68" s="44">
        <v>6</v>
      </c>
      <c r="D68" s="44">
        <v>3</v>
      </c>
      <c r="E68" s="44">
        <v>7</v>
      </c>
      <c r="F68" s="44">
        <v>2</v>
      </c>
      <c r="G68" s="44">
        <v>5</v>
      </c>
      <c r="H68" s="44">
        <v>4</v>
      </c>
      <c r="I68" s="44">
        <v>1</v>
      </c>
      <c r="J68" s="44">
        <v>8</v>
      </c>
      <c r="K68" s="21"/>
    </row>
    <row r="69" spans="1:11" ht="18.600000000000001" customHeight="1" x14ac:dyDescent="0.3">
      <c r="A69" s="42" t="s">
        <v>98</v>
      </c>
      <c r="B69" s="30"/>
      <c r="C69" s="43"/>
      <c r="D69" s="43"/>
      <c r="E69" s="43"/>
      <c r="F69" s="43"/>
      <c r="G69" s="43"/>
      <c r="H69" s="43"/>
      <c r="I69" s="43"/>
      <c r="J69" s="43"/>
      <c r="K69" s="43"/>
    </row>
    <row r="70" spans="1:11" x14ac:dyDescent="0.3">
      <c r="A70" s="41" t="s">
        <v>99</v>
      </c>
      <c r="B70" s="14" t="s">
        <v>24</v>
      </c>
      <c r="C70" s="15" t="s">
        <v>40</v>
      </c>
      <c r="D70" s="15" t="s">
        <v>48</v>
      </c>
      <c r="E70" s="15" t="s">
        <v>40</v>
      </c>
      <c r="F70" s="15" t="s">
        <v>40</v>
      </c>
      <c r="G70" s="15" t="s">
        <v>40</v>
      </c>
      <c r="H70" s="15" t="s">
        <v>40</v>
      </c>
      <c r="I70" s="15" t="s">
        <v>48</v>
      </c>
      <c r="J70" s="15" t="s">
        <v>40</v>
      </c>
      <c r="K70" s="16">
        <f>COUNTIF(C70:J70,"Y")</f>
        <v>6</v>
      </c>
    </row>
    <row r="71" spans="1:11" x14ac:dyDescent="0.3">
      <c r="A71" s="45"/>
      <c r="B71" s="46"/>
      <c r="C71" s="45"/>
      <c r="D71" s="45"/>
      <c r="E71" s="45"/>
      <c r="F71" s="45"/>
      <c r="G71" s="45"/>
      <c r="H71" s="45"/>
      <c r="I71" s="45"/>
    </row>
    <row r="72" spans="1:11" x14ac:dyDescent="0.3">
      <c r="A72" s="45"/>
      <c r="B72" s="46"/>
      <c r="C72" s="45"/>
      <c r="D72" s="45"/>
      <c r="E72" s="45"/>
      <c r="F72" s="45"/>
      <c r="G72" s="45"/>
      <c r="H72" s="45"/>
      <c r="I72" s="45"/>
    </row>
  </sheetData>
  <mergeCells count="12">
    <mergeCell ref="B17:B21"/>
    <mergeCell ref="B22:B32"/>
    <mergeCell ref="B33:B54"/>
    <mergeCell ref="B55:B58"/>
    <mergeCell ref="B59:B60"/>
    <mergeCell ref="B65:B67"/>
    <mergeCell ref="B1:B2"/>
    <mergeCell ref="K1:K2"/>
    <mergeCell ref="B5:B8"/>
    <mergeCell ref="B10:B11"/>
    <mergeCell ref="B13:B14"/>
    <mergeCell ref="A15:B15"/>
  </mergeCells>
  <conditionalFormatting sqref="K65:K67 K4:K15 K17:K63">
    <cfRule type="cellIs" dxfId="3" priority="4" operator="greaterThan">
      <formula>0</formula>
    </cfRule>
  </conditionalFormatting>
  <conditionalFormatting sqref="C17:J63 C65:J67">
    <cfRule type="cellIs" dxfId="2" priority="3" operator="equal">
      <formula>"N"</formula>
    </cfRule>
  </conditionalFormatting>
  <conditionalFormatting sqref="K70">
    <cfRule type="cellIs" dxfId="1" priority="2" operator="greaterThan">
      <formula>0</formula>
    </cfRule>
  </conditionalFormatting>
  <conditionalFormatting sqref="C70:J70">
    <cfRule type="cellIs" dxfId="0" priority="1" operator="equal">
      <formula>"Y"</formula>
    </cfRule>
  </conditionalFormatting>
  <printOptions horizontalCentered="1"/>
  <pageMargins left="0.7" right="0.7" top="0.75" bottom="0.75" header="0.3" footer="0.3"/>
  <pageSetup paperSize="5" scale="78" orientation="portrait" r:id="rId1"/>
  <headerFooter>
    <oddHeader>&amp;C2022-103 RFA Scoring Sheets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47BD68-5F80-44ED-9F97-4D58C1AB0FC6}"/>
</file>

<file path=customXml/itemProps2.xml><?xml version="1.0" encoding="utf-8"?>
<ds:datastoreItem xmlns:ds="http://schemas.openxmlformats.org/officeDocument/2006/customXml" ds:itemID="{3B3B097D-E192-4F9B-B98A-C6EB55738554}"/>
</file>

<file path=customXml/itemProps3.xml><?xml version="1.0" encoding="utf-8"?>
<ds:datastoreItem xmlns:ds="http://schemas.openxmlformats.org/officeDocument/2006/customXml" ds:itemID="{FACB19B2-5A3A-42AD-A5E4-19351D11DD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2022-04-20T19:54:35Z</dcterms:created>
  <dcterms:modified xsi:type="dcterms:W3CDTF">2022-04-20T19:54:45Z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