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2 Spreadsheets/2022-102 PSN/"/>
    </mc:Choice>
  </mc:AlternateContent>
  <xr:revisionPtr revIDLastSave="0" documentId="8_{27DF6AB5-E992-4D9C-AC89-67E143B4918D}" xr6:coauthVersionLast="47" xr6:coauthVersionMax="47" xr10:uidLastSave="{00000000-0000-0000-0000-000000000000}"/>
  <bookViews>
    <workbookView xWindow="-120" yWindow="-120" windowWidth="29040" windowHeight="15840" xr2:uid="{DEBE275B-31CC-4788-B266-E641E05E0615}"/>
  </bookViews>
  <sheets>
    <sheet name="All Applications" sheetId="1" r:id="rId1"/>
  </sheets>
  <definedNames>
    <definedName name="_xlnm.Print_Titles" localSheetId="0">'All Applications'!$A:$A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6" i="1" l="1"/>
  <c r="M6" i="1"/>
  <c r="T5" i="1"/>
  <c r="M5" i="1"/>
  <c r="T3" i="1"/>
  <c r="M3" i="1"/>
</calcChain>
</file>

<file path=xl/sharedStrings.xml><?xml version="1.0" encoding="utf-8"?>
<sst xmlns="http://schemas.openxmlformats.org/spreadsheetml/2006/main" count="72" uniqueCount="49">
  <si>
    <t>Application Number</t>
  </si>
  <si>
    <t>Name of Development</t>
  </si>
  <si>
    <t>County</t>
  </si>
  <si>
    <t>County Size</t>
  </si>
  <si>
    <t>Name of Authorized Principal Representative</t>
  </si>
  <si>
    <t>Name of Developer</t>
  </si>
  <si>
    <t>Dev Category</t>
  </si>
  <si>
    <t>Dev Type</t>
  </si>
  <si>
    <t>Demo</t>
  </si>
  <si>
    <t>Units</t>
  </si>
  <si>
    <t>SAIL Request Amount</t>
  </si>
  <si>
    <t>ELI Request Amount</t>
  </si>
  <si>
    <t>Total Request Amount (SAIL plus ELI)</t>
  </si>
  <si>
    <t>Eligible For Funding?</t>
  </si>
  <si>
    <t>Tier level</t>
  </si>
  <si>
    <t>Total Points</t>
  </si>
  <si>
    <t>Qualifies for the Youth Aging Out of Foster Care Goal</t>
  </si>
  <si>
    <t>Qualifying Financial Assistance Preference</t>
  </si>
  <si>
    <t>Per Unit Construction Funding Preference</t>
  </si>
  <si>
    <t>SAIL Request Per Unit (exclusive of ELI)</t>
  </si>
  <si>
    <t>SAIL Request as % of TDC Preference</t>
  </si>
  <si>
    <t>Florida Job Creation Preference</t>
  </si>
  <si>
    <t>Lottery Number</t>
  </si>
  <si>
    <t>Eligible Application</t>
  </si>
  <si>
    <t>2022-262S</t>
  </si>
  <si>
    <t>Founders Point</t>
  </si>
  <si>
    <t>Pinellas</t>
  </si>
  <si>
    <t>L</t>
  </si>
  <si>
    <t>Jack D. Humburg</t>
  </si>
  <si>
    <t>Pinellas Affordable Living, Inc.; Boley Centers, Inc.</t>
  </si>
  <si>
    <t>NC</t>
  </si>
  <si>
    <t>G</t>
  </si>
  <si>
    <t>80 PSN</t>
  </si>
  <si>
    <t>Y</t>
  </si>
  <si>
    <t>N</t>
  </si>
  <si>
    <t>Ineligible Applications</t>
  </si>
  <si>
    <t>2022-263S*</t>
  </si>
  <si>
    <t>Space Coast Commons</t>
  </si>
  <si>
    <t>Brevard</t>
  </si>
  <si>
    <t>M</t>
  </si>
  <si>
    <t>Janet M. Stringfellow</t>
  </si>
  <si>
    <t>Volunteers of America of Florida, Inc.</t>
  </si>
  <si>
    <t>2022-264S**</t>
  </si>
  <si>
    <t>H.O.M.E.S. Inc., Scholars Village, LLC</t>
  </si>
  <si>
    <t>Broward</t>
  </si>
  <si>
    <t>Linda Taylor</t>
  </si>
  <si>
    <t>Neighborhood Renaissance, Inc.; Housing Opportunities Mortgage Assistance &amp; Effective Neighborhood Solutions, Inc. D/B/A H.O.M.E.S., Inc</t>
  </si>
  <si>
    <t>*Applicants ELI request amount was changed during scoring.</t>
  </si>
  <si>
    <t>**Applicants response to qualifying for youth aging out of foster care goal was changed during scoring.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</si>
</sst>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4" fontId="3" fillId="0" borderId="0" xfId="2" applyNumberFormat="1" applyFont="1" applyBorder="1" applyAlignment="1">
      <alignment horizontal="center"/>
    </xf>
    <xf numFmtId="43" fontId="3" fillId="0" borderId="0" xfId="1" applyFont="1" applyBorder="1" applyAlignment="1">
      <alignment horizontal="right" wrapText="1"/>
    </xf>
    <xf numFmtId="0" fontId="3" fillId="0" borderId="0" xfId="4" applyNumberFormat="1" applyFont="1" applyBorder="1" applyAlignment="1">
      <alignment horizontal="center"/>
    </xf>
    <xf numFmtId="8" fontId="3" fillId="0" borderId="0" xfId="0" applyNumberFormat="1" applyFont="1" applyAlignment="1" applyProtection="1">
      <alignment wrapText="1"/>
      <protection locked="0"/>
    </xf>
    <xf numFmtId="0" fontId="3" fillId="0" borderId="0" xfId="3" applyNumberFormat="1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5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43" fontId="3" fillId="0" borderId="1" xfId="1" applyFont="1" applyBorder="1" applyAlignment="1">
      <alignment horizontal="right" vertical="center" wrapText="1"/>
    </xf>
    <xf numFmtId="0" fontId="3" fillId="0" borderId="1" xfId="4" applyNumberFormat="1" applyFont="1" applyBorder="1" applyAlignment="1">
      <alignment horizontal="center" vertical="center"/>
    </xf>
    <xf numFmtId="8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3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5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</cellXfs>
  <cellStyles count="6">
    <cellStyle name="Comma" xfId="1" builtinId="3"/>
    <cellStyle name="Comma 3" xfId="4" xr:uid="{4B112D39-7428-402D-B4CB-478C1C513518}"/>
    <cellStyle name="Currency" xfId="2" builtinId="4"/>
    <cellStyle name="Normal" xfId="0" builtinId="0"/>
    <cellStyle name="Normal 2" xfId="5" xr:uid="{25497B04-24C1-4A23-83D0-07463A629B0D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AF429-2B26-4ADA-97D3-4871D9D3A9FA}">
  <sheetPr>
    <pageSetUpPr fitToPage="1"/>
  </sheetPr>
  <dimension ref="A1:X8"/>
  <sheetViews>
    <sheetView showGridLines="0" tabSelected="1" zoomScale="120" zoomScaleNormal="120" workbookViewId="0">
      <pane xSplit="1" ySplit="1" topLeftCell="B2" activePane="bottomRight" state="frozen"/>
      <selection activeCell="N13" sqref="N13"/>
      <selection pane="topRight" activeCell="N13" sqref="N13"/>
      <selection pane="bottomLeft" activeCell="N13" sqref="N13"/>
      <selection pane="bottomRight" activeCell="W3" sqref="W3"/>
    </sheetView>
  </sheetViews>
  <sheetFormatPr defaultColWidth="9.21875" defaultRowHeight="12" x14ac:dyDescent="0.25"/>
  <cols>
    <col min="1" max="1" width="9.77734375" style="27" customWidth="1"/>
    <col min="2" max="2" width="12.77734375" style="28" bestFit="1" customWidth="1"/>
    <col min="3" max="3" width="7.77734375" style="27" customWidth="1"/>
    <col min="4" max="4" width="6.44140625" style="27" customWidth="1"/>
    <col min="5" max="5" width="12.44140625" style="27" customWidth="1"/>
    <col min="6" max="6" width="20.44140625" style="27" customWidth="1"/>
    <col min="7" max="7" width="7.44140625" style="26" customWidth="1"/>
    <col min="8" max="8" width="5.21875" style="26" customWidth="1"/>
    <col min="9" max="9" width="5.5546875" style="26" customWidth="1"/>
    <col min="10" max="10" width="4.44140625" style="26" bestFit="1" customWidth="1"/>
    <col min="11" max="11" width="10.77734375" style="27" customWidth="1"/>
    <col min="12" max="12" width="8.77734375" style="27" bestFit="1" customWidth="1"/>
    <col min="13" max="13" width="10.5546875" style="27" customWidth="1"/>
    <col min="14" max="14" width="7.5546875" style="27" customWidth="1"/>
    <col min="15" max="15" width="6.21875" style="27" customWidth="1"/>
    <col min="16" max="16" width="5.77734375" style="27" customWidth="1"/>
    <col min="17" max="17" width="9" style="27" customWidth="1"/>
    <col min="18" max="20" width="9.44140625" style="27" bestFit="1" customWidth="1"/>
    <col min="21" max="21" width="10.77734375" style="27" customWidth="1"/>
    <col min="22" max="22" width="10.21875" style="27" customWidth="1"/>
    <col min="23" max="23" width="6.44140625" style="27" customWidth="1"/>
    <col min="24" max="24" width="6.21875" style="27" bestFit="1" customWidth="1"/>
    <col min="25" max="16384" width="9.21875" style="27"/>
  </cols>
  <sheetData>
    <row r="1" spans="1:24" s="3" customFormat="1" ht="70.9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</row>
    <row r="2" spans="1:24" s="15" customFormat="1" ht="21.6" customHeight="1" x14ac:dyDescent="0.25">
      <c r="A2" s="4" t="s">
        <v>23</v>
      </c>
      <c r="B2" s="5"/>
      <c r="C2" s="6"/>
      <c r="D2" s="6"/>
      <c r="E2" s="5"/>
      <c r="F2" s="5"/>
      <c r="G2" s="7"/>
      <c r="H2" s="7"/>
      <c r="I2" s="6"/>
      <c r="J2" s="7"/>
      <c r="K2" s="8"/>
      <c r="L2" s="8"/>
      <c r="M2" s="9"/>
      <c r="N2" s="10"/>
      <c r="O2" s="6"/>
      <c r="P2" s="7"/>
      <c r="Q2" s="7"/>
      <c r="R2" s="7"/>
      <c r="S2" s="7"/>
      <c r="T2" s="11"/>
      <c r="U2" s="12"/>
      <c r="V2" s="13"/>
      <c r="W2" s="14"/>
      <c r="X2" s="7"/>
    </row>
    <row r="3" spans="1:24" ht="60" customHeight="1" x14ac:dyDescent="0.25">
      <c r="A3" s="16" t="s">
        <v>24</v>
      </c>
      <c r="B3" s="17" t="s">
        <v>25</v>
      </c>
      <c r="C3" s="16" t="s">
        <v>26</v>
      </c>
      <c r="D3" s="16" t="s">
        <v>27</v>
      </c>
      <c r="E3" s="17" t="s">
        <v>28</v>
      </c>
      <c r="F3" s="17" t="s">
        <v>29</v>
      </c>
      <c r="G3" s="18" t="s">
        <v>30</v>
      </c>
      <c r="H3" s="18" t="s">
        <v>31</v>
      </c>
      <c r="I3" s="16" t="s">
        <v>32</v>
      </c>
      <c r="J3" s="18">
        <v>15</v>
      </c>
      <c r="K3" s="19">
        <v>3750000</v>
      </c>
      <c r="L3" s="19">
        <v>214500</v>
      </c>
      <c r="M3" s="20">
        <f>SUM(K3:L3)</f>
        <v>3964500</v>
      </c>
      <c r="N3" s="21" t="s">
        <v>33</v>
      </c>
      <c r="O3" s="16">
        <v>1</v>
      </c>
      <c r="P3" s="18">
        <v>134</v>
      </c>
      <c r="Q3" s="18" t="s">
        <v>34</v>
      </c>
      <c r="R3" s="18" t="s">
        <v>33</v>
      </c>
      <c r="S3" s="18" t="s">
        <v>33</v>
      </c>
      <c r="T3" s="22">
        <f>K3/J3</f>
        <v>250000</v>
      </c>
      <c r="U3" s="23" t="s">
        <v>34</v>
      </c>
      <c r="V3" s="24" t="s">
        <v>33</v>
      </c>
      <c r="W3" s="25">
        <v>2</v>
      </c>
      <c r="X3" s="26"/>
    </row>
    <row r="4" spans="1:24" s="15" customFormat="1" ht="21.6" customHeight="1" x14ac:dyDescent="0.25">
      <c r="A4" s="4" t="s">
        <v>35</v>
      </c>
      <c r="B4" s="5"/>
      <c r="C4" s="6"/>
      <c r="D4" s="6"/>
      <c r="E4" s="5"/>
      <c r="F4" s="5"/>
      <c r="G4" s="7"/>
      <c r="H4" s="7"/>
      <c r="I4" s="6"/>
      <c r="J4" s="7"/>
      <c r="K4" s="8"/>
      <c r="L4" s="8"/>
      <c r="M4" s="9"/>
      <c r="N4" s="10"/>
      <c r="O4" s="6"/>
      <c r="P4" s="7"/>
      <c r="Q4" s="7"/>
      <c r="R4" s="7"/>
      <c r="S4" s="7"/>
      <c r="T4" s="11"/>
      <c r="U4" s="12"/>
      <c r="V4" s="13"/>
      <c r="W4" s="14"/>
      <c r="X4" s="7"/>
    </row>
    <row r="5" spans="1:24" ht="49.2" customHeight="1" x14ac:dyDescent="0.25">
      <c r="A5" s="16" t="s">
        <v>36</v>
      </c>
      <c r="B5" s="17" t="s">
        <v>37</v>
      </c>
      <c r="C5" s="16" t="s">
        <v>38</v>
      </c>
      <c r="D5" s="16" t="s">
        <v>39</v>
      </c>
      <c r="E5" s="17" t="s">
        <v>40</v>
      </c>
      <c r="F5" s="17" t="s">
        <v>41</v>
      </c>
      <c r="G5" s="18" t="s">
        <v>30</v>
      </c>
      <c r="H5" s="18" t="s">
        <v>31</v>
      </c>
      <c r="I5" s="16" t="s">
        <v>32</v>
      </c>
      <c r="J5" s="18">
        <v>30</v>
      </c>
      <c r="K5" s="19">
        <v>5000000</v>
      </c>
      <c r="L5" s="19">
        <v>434500</v>
      </c>
      <c r="M5" s="20">
        <f>SUM(K5:L5)</f>
        <v>5434500</v>
      </c>
      <c r="N5" s="21" t="s">
        <v>34</v>
      </c>
      <c r="O5" s="16">
        <v>1</v>
      </c>
      <c r="P5" s="18">
        <v>134</v>
      </c>
      <c r="Q5" s="18" t="s">
        <v>34</v>
      </c>
      <c r="R5" s="18" t="s">
        <v>34</v>
      </c>
      <c r="S5" s="18" t="s">
        <v>33</v>
      </c>
      <c r="T5" s="22">
        <f>K5/J5</f>
        <v>166666.66666666666</v>
      </c>
      <c r="U5" s="23" t="s">
        <v>33</v>
      </c>
      <c r="V5" s="24" t="s">
        <v>33</v>
      </c>
      <c r="W5" s="25">
        <v>3</v>
      </c>
    </row>
    <row r="6" spans="1:24" ht="72" x14ac:dyDescent="0.25">
      <c r="A6" s="16" t="s">
        <v>42</v>
      </c>
      <c r="B6" s="17" t="s">
        <v>43</v>
      </c>
      <c r="C6" s="16" t="s">
        <v>44</v>
      </c>
      <c r="D6" s="18" t="s">
        <v>27</v>
      </c>
      <c r="E6" s="17" t="s">
        <v>45</v>
      </c>
      <c r="F6" s="17" t="s">
        <v>46</v>
      </c>
      <c r="G6" s="18" t="s">
        <v>30</v>
      </c>
      <c r="H6" s="18" t="s">
        <v>31</v>
      </c>
      <c r="I6" s="16" t="s">
        <v>32</v>
      </c>
      <c r="J6" s="18">
        <v>30</v>
      </c>
      <c r="K6" s="19">
        <v>5000000</v>
      </c>
      <c r="L6" s="19">
        <v>657900</v>
      </c>
      <c r="M6" s="20">
        <f>SUM(K6:L6)</f>
        <v>5657900</v>
      </c>
      <c r="N6" s="18" t="s">
        <v>34</v>
      </c>
      <c r="O6" s="18">
        <v>1</v>
      </c>
      <c r="P6" s="18">
        <v>100</v>
      </c>
      <c r="Q6" s="18" t="s">
        <v>34</v>
      </c>
      <c r="R6" s="18" t="s">
        <v>33</v>
      </c>
      <c r="S6" s="18" t="s">
        <v>33</v>
      </c>
      <c r="T6" s="22">
        <f>K6/J6</f>
        <v>166666.66666666666</v>
      </c>
      <c r="U6" s="23" t="s">
        <v>33</v>
      </c>
      <c r="V6" s="24" t="s">
        <v>33</v>
      </c>
      <c r="W6" s="25">
        <v>1</v>
      </c>
    </row>
    <row r="7" spans="1:24" x14ac:dyDescent="0.25">
      <c r="A7" s="27" t="s">
        <v>47</v>
      </c>
    </row>
    <row r="8" spans="1:24" x14ac:dyDescent="0.25">
      <c r="A8" s="27" t="s">
        <v>48</v>
      </c>
    </row>
  </sheetData>
  <pageMargins left="0.7" right="0.7" top="0.75" bottom="0.75" header="0.3" footer="0.3"/>
  <pageSetup paperSize="3" scale="57" fitToHeight="0" orientation="landscape" r:id="rId1"/>
  <headerFooter alignWithMargins="0">
    <oddHeader>&amp;C&amp;"Arial,Bold"&amp;14RFA 2022-102 - All Applications&amp;RExhibit A,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9" ma:contentTypeDescription="Create a new document." ma:contentTypeScope="" ma:versionID="4bcc1a00e4f25fad3a6d6cb889dca9b9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18214a23dc56d1c8a17be182c4cea3b9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67CDAE-9C6F-47B9-B1D6-6131C9CF3F3D}"/>
</file>

<file path=customXml/itemProps2.xml><?xml version="1.0" encoding="utf-8"?>
<ds:datastoreItem xmlns:ds="http://schemas.openxmlformats.org/officeDocument/2006/customXml" ds:itemID="{E1A489FD-AFA5-4721-8A0F-582321CFF8F7}"/>
</file>

<file path=customXml/itemProps3.xml><?xml version="1.0" encoding="utf-8"?>
<ds:datastoreItem xmlns:ds="http://schemas.openxmlformats.org/officeDocument/2006/customXml" ds:itemID="{A2ED660C-455A-4832-9966-5F2776D78A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2022-04-20T19:40:28Z</dcterms:created>
  <dcterms:modified xsi:type="dcterms:W3CDTF">2022-04-20T19:40:44Z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