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3 Homeless/"/>
    </mc:Choice>
  </mc:AlternateContent>
  <xr:revisionPtr revIDLastSave="0" documentId="8_{314994C0-025B-4AC8-B275-E99BC0B86154}" xr6:coauthVersionLast="45" xr6:coauthVersionMax="45" xr10:uidLastSave="{00000000-0000-0000-0000-000000000000}"/>
  <bookViews>
    <workbookView xWindow="-108" yWindow="-108" windowWidth="23256" windowHeight="12576" xr2:uid="{E79C0237-991D-443A-BAC9-ED0B63172424}"/>
  </bookViews>
  <sheets>
    <sheet name="enter scores" sheetId="1" r:id="rId1"/>
  </sheets>
  <definedNames>
    <definedName name="_xlnm.Print_Area" localSheetId="0">'enter scores'!$A$1:$L$64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4" i="1" l="1"/>
  <c r="L61" i="1"/>
  <c r="L60" i="1"/>
  <c r="L59" i="1"/>
  <c r="H56" i="1"/>
  <c r="H57" i="1" s="1"/>
  <c r="D56" i="1"/>
  <c r="D57" i="1" s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K14" i="1"/>
  <c r="K56" i="1" s="1"/>
  <c r="K57" i="1" s="1"/>
  <c r="J14" i="1"/>
  <c r="J56" i="1" s="1"/>
  <c r="J57" i="1" s="1"/>
  <c r="I14" i="1"/>
  <c r="I56" i="1" s="1"/>
  <c r="I57" i="1" s="1"/>
  <c r="H14" i="1"/>
  <c r="G14" i="1"/>
  <c r="G56" i="1" s="1"/>
  <c r="G57" i="1" s="1"/>
  <c r="F14" i="1"/>
  <c r="F56" i="1" s="1"/>
  <c r="F57" i="1" s="1"/>
  <c r="E14" i="1"/>
  <c r="E56" i="1" s="1"/>
  <c r="E57" i="1" s="1"/>
  <c r="D14" i="1"/>
  <c r="C14" i="1"/>
  <c r="C56" i="1" s="1"/>
  <c r="L7" i="1"/>
  <c r="L6" i="1"/>
  <c r="L5" i="1"/>
  <c r="L4" i="1"/>
  <c r="C57" i="1" l="1"/>
  <c r="L57" i="1" s="1"/>
  <c r="L56" i="1"/>
</calcChain>
</file>

<file path=xl/sharedStrings.xml><?xml version="1.0" encoding="utf-8"?>
<sst xmlns="http://schemas.openxmlformats.org/spreadsheetml/2006/main" count="496" uniqueCount="97">
  <si>
    <t>Scoring Items</t>
  </si>
  <si>
    <t>Contributor/ Reporter</t>
  </si>
  <si>
    <t>2021-290CS</t>
  </si>
  <si>
    <t>2021-291CS</t>
  </si>
  <si>
    <t>2021-292CS</t>
  </si>
  <si>
    <t>2021-293CSN</t>
  </si>
  <si>
    <t>2021-294CSN</t>
  </si>
  <si>
    <t>2021-295CSN</t>
  </si>
  <si>
    <t>2021-296CSN</t>
  </si>
  <si>
    <t>2021-297CS</t>
  </si>
  <si>
    <t>2021-298CS</t>
  </si>
  <si>
    <t>COUNT</t>
  </si>
  <si>
    <t>Development Name</t>
  </si>
  <si>
    <t>Brentwood Village</t>
  </si>
  <si>
    <t>Osprey Landing</t>
  </si>
  <si>
    <t>John Lewis Gardens</t>
  </si>
  <si>
    <t>Orchid Lake</t>
  </si>
  <si>
    <t>Alto Tower</t>
  </si>
  <si>
    <t>Melrose Park Estates</t>
  </si>
  <si>
    <t>Village at Cedar Hills</t>
  </si>
  <si>
    <t>Vincentian Village</t>
  </si>
  <si>
    <t>Notre Maison</t>
  </si>
  <si>
    <t>Points Items</t>
  </si>
  <si>
    <t>Bookmarking Attachments prior to submission (Section Three, A.2.b.) (5 points)</t>
  </si>
  <si>
    <t>Liz C.</t>
  </si>
  <si>
    <t>3.c.(3)(b) Development Experience Withdrawal Disincentive (maximum of 5 points)</t>
  </si>
  <si>
    <t>Mitch</t>
  </si>
  <si>
    <t>3.b.(3)(c) 67ER20-1 Disincentive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</si>
  <si>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</si>
  <si>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C.1. Operating/Managing Experience (maximum of 40 points)</t>
  </si>
  <si>
    <t>Elaine</t>
  </si>
  <si>
    <t>C.2.a.  Access to Community-Based General Services (maximum of 20 points)</t>
  </si>
  <si>
    <t>Diana</t>
  </si>
  <si>
    <t>C.2.b.  Access to Community-Based Services and Resources that Address Tenants’ Needs (maximum of 35 points)</t>
  </si>
  <si>
    <t>C.3.a. Assist Intended Residents in Meeting their Housing Stability Needs, Goals and Expectations (maximum of 10 points)</t>
  </si>
  <si>
    <t>Zach</t>
  </si>
  <si>
    <t>C.3.b. Assist Intended Residents in Meeting their Self-Sufficiency Needs, Goals and Expectations  (maximum of 10 points)</t>
  </si>
  <si>
    <t>C.4. Involvement in the Local Homeless Resources Network (maximum of 20 points)</t>
  </si>
  <si>
    <t>Total Points (maximum of 155 points)</t>
  </si>
  <si>
    <t>Eligibility Requirements</t>
  </si>
  <si>
    <t>Submission Requirements met (section Three, A.)</t>
  </si>
  <si>
    <t>Liz C</t>
  </si>
  <si>
    <t>Y</t>
  </si>
  <si>
    <t>1.  Applicant Certification and Acknowledgement form provided</t>
  </si>
  <si>
    <t>2.a.  Homeless Demographic Commitment selected</t>
  </si>
  <si>
    <t>2.b. At least one Persons with Special Needs population selected</t>
  </si>
  <si>
    <t>2.c. Demographic Commitment description provided</t>
  </si>
  <si>
    <t>3.a.(1) Name of Applicant provided</t>
  </si>
  <si>
    <t>3.a.(2) Evidence Applicant is a legally formed entity provided</t>
  </si>
  <si>
    <t>3.a.(4) Documentation that the Applicant informed the jurisdiction’s Local Continuum of Care lead agency head of its intent to apply for funding to develop housing pursuant to this RFA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</si>
  <si>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</si>
  <si>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</si>
  <si>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</si>
  <si>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</si>
  <si>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 Name and contact information of Management Company provided</t>
  </si>
  <si>
    <t>3.e.(1) Authorized Principal Representative provided and meets requirements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</si>
  <si>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</si>
  <si>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</si>
  <si>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</si>
  <si>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</si>
  <si>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</si>
  <si>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</si>
  <si>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N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</si>
  <si>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</si>
  <si>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</si>
  <si>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</si>
  <si>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Number of new construction units and rehabilitation units provided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</si>
  <si>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</si>
  <si>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</si>
  <si>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</si>
  <si>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</si>
  <si>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</si>
  <si>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</si>
  <si>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</si>
  <si>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</si>
  <si>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or minimum Additional Green Building Features selected, as applicable</t>
  </si>
  <si>
    <t>10.a.(1) Applicant’s Housing Credit Request Amount provided</t>
  </si>
  <si>
    <t>Matt</t>
  </si>
  <si>
    <t>10.a.(2) Applicant’s SAIL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</si>
  <si>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</si>
  <si>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</si>
  <si>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 (Section Five, A.1.)</t>
  </si>
  <si>
    <t>Liz T</t>
  </si>
  <si>
    <t>Verification of no recent de-obligations  (Section Five, A.1.)</t>
  </si>
  <si>
    <t>Financial Arrears Met (Section Five, A.1.)</t>
  </si>
  <si>
    <t>Kenny</t>
  </si>
  <si>
    <t>Minimum Total Score of 109 points is met?</t>
  </si>
  <si>
    <t>Yes or No</t>
  </si>
  <si>
    <t>All Eligibility Requirements Met?</t>
  </si>
  <si>
    <t>Tie-Breakers</t>
  </si>
  <si>
    <t>10.d. Qualifying Financial Assistance Funding Preference</t>
  </si>
  <si>
    <t>10.e. Per Unit Construction Funding Preference</t>
  </si>
  <si>
    <t>Florida Job Creation Preference (Item 3, of Exhibit C)</t>
  </si>
  <si>
    <t>Lottery Number</t>
  </si>
  <si>
    <t>Inspector General</t>
  </si>
  <si>
    <t>Goals</t>
  </si>
  <si>
    <t>3.a.(3)  Qualifies as a Non-Profit Applicant?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</si>
</sst>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</cellXfs>
  <cellStyles count="4">
    <cellStyle name="Normal" xfId="0" builtinId="0"/>
    <cellStyle name="Normal 2 2" xfId="2" xr:uid="{545B3AAA-C011-41FC-A097-1D61C8301232}"/>
    <cellStyle name="Normal 3" xfId="1" xr:uid="{429F9C68-7B35-4DE1-BA8E-56FA6FD462F1}"/>
    <cellStyle name="Normal 4" xfId="3" xr:uid="{1FA43FE6-8FDE-42A4-B177-2FF3AA9DCD41}"/>
  </cellStyles>
  <dxfs count="5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89F96-3988-4072-96BF-45C2A16BEFBD}">
  <dimension ref="A1:L66"/>
  <sheetViews>
    <sheetView tabSelected="1" zoomScale="90" zoomScaleNormal="90" zoomScaleSheetLayoutView="90" workbookViewId="0">
      <pane xSplit="2" ySplit="2" topLeftCell="C42" activePane="bottomRight" state="frozen"/>
      <selection pane="topRight" activeCell="D1" sqref="D1"/>
      <selection pane="bottomLeft" activeCell="A3" sqref="A3"/>
      <selection pane="bottomRight" activeCell="C59" sqref="C59:K62"/>
    </sheetView>
  </sheetViews>
  <sheetFormatPr defaultColWidth="8.77734375" defaultRowHeight="13.8" x14ac:dyDescent="0.25"/>
  <cols>
    <col min="1" max="1" width="36.5546875" style="49" customWidth="1"/>
    <col min="2" max="2" width="15.21875" style="6" customWidth="1"/>
    <col min="3" max="11" width="13.88671875" style="6" customWidth="1"/>
    <col min="12" max="16384" width="8.77734375" style="6"/>
  </cols>
  <sheetData>
    <row r="1" spans="1:12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5" t="s">
        <v>11</v>
      </c>
    </row>
    <row r="2" spans="1:12" s="8" customFormat="1" ht="41.55" customHeight="1" x14ac:dyDescent="0.25">
      <c r="A2" s="3" t="s">
        <v>12</v>
      </c>
      <c r="B2" s="2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4" t="s">
        <v>20</v>
      </c>
      <c r="K2" s="4" t="s">
        <v>21</v>
      </c>
      <c r="L2" s="7"/>
    </row>
    <row r="3" spans="1:12" s="8" customFormat="1" ht="26.55" customHeight="1" x14ac:dyDescent="0.25">
      <c r="A3" s="9" t="s">
        <v>22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27.6" x14ac:dyDescent="0.25">
      <c r="A4" s="13" t="s">
        <v>23</v>
      </c>
      <c r="B4" s="14" t="s">
        <v>24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0</v>
      </c>
      <c r="L4" s="16">
        <f>COUNTIF(C4:K4,"=0")</f>
        <v>1</v>
      </c>
    </row>
    <row r="5" spans="1:12" ht="41.4" x14ac:dyDescent="0.25">
      <c r="A5" s="13" t="s">
        <v>25</v>
      </c>
      <c r="B5" s="17" t="s">
        <v>26</v>
      </c>
      <c r="C5" s="15">
        <v>5</v>
      </c>
      <c r="D5" s="15">
        <v>5</v>
      </c>
      <c r="E5" s="15">
        <v>5</v>
      </c>
      <c r="F5" s="15">
        <v>5</v>
      </c>
      <c r="G5" s="15">
        <v>5</v>
      </c>
      <c r="H5" s="15">
        <v>5</v>
      </c>
      <c r="I5" s="15">
        <v>5</v>
      </c>
      <c r="J5" s="15">
        <v>5</v>
      </c>
      <c r="K5" s="15">
        <v>5</v>
      </c>
      <c r="L5" s="16">
        <f t="shared" ref="L5:L10" si="0">COUNTIF(C5:K5,"=0")</f>
        <v>0</v>
      </c>
    </row>
    <row r="6" spans="1:12" ht="28.95" customHeight="1" x14ac:dyDescent="0.25">
      <c r="A6" s="13" t="s">
        <v>27</v>
      </c>
      <c r="B6" s="17"/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6">
        <f t="shared" si="0"/>
        <v>0</v>
      </c>
    </row>
    <row r="7" spans="1:12" ht="124.2" x14ac:dyDescent="0.25">
      <c r="A7" s="13" t="s">
        <v>28</v>
      </c>
      <c r="B7" s="17"/>
      <c r="C7" s="15">
        <v>5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5">
        <v>5</v>
      </c>
      <c r="L7" s="16">
        <f t="shared" si="0"/>
        <v>0</v>
      </c>
    </row>
    <row r="8" spans="1:12" ht="27.6" x14ac:dyDescent="0.25">
      <c r="A8" s="13" t="s">
        <v>29</v>
      </c>
      <c r="B8" s="18" t="s">
        <v>30</v>
      </c>
      <c r="C8" s="15">
        <v>32</v>
      </c>
      <c r="D8" s="15">
        <v>35</v>
      </c>
      <c r="E8" s="15">
        <v>35</v>
      </c>
      <c r="F8" s="15">
        <v>34</v>
      </c>
      <c r="G8" s="15">
        <v>37</v>
      </c>
      <c r="H8" s="15">
        <v>32</v>
      </c>
      <c r="I8" s="15">
        <v>36</v>
      </c>
      <c r="J8" s="15">
        <v>36</v>
      </c>
      <c r="K8" s="15">
        <v>38</v>
      </c>
      <c r="L8" s="19"/>
    </row>
    <row r="9" spans="1:12" ht="27.6" x14ac:dyDescent="0.25">
      <c r="A9" s="20" t="s">
        <v>31</v>
      </c>
      <c r="B9" s="21" t="s">
        <v>32</v>
      </c>
      <c r="C9" s="15">
        <v>13</v>
      </c>
      <c r="D9" s="15">
        <v>16</v>
      </c>
      <c r="E9" s="15">
        <v>15</v>
      </c>
      <c r="F9" s="15">
        <v>17</v>
      </c>
      <c r="G9" s="15">
        <v>19</v>
      </c>
      <c r="H9" s="15">
        <v>14</v>
      </c>
      <c r="I9" s="15">
        <v>17</v>
      </c>
      <c r="J9" s="15">
        <v>15</v>
      </c>
      <c r="K9" s="15">
        <v>19</v>
      </c>
      <c r="L9" s="19"/>
    </row>
    <row r="10" spans="1:12" ht="41.4" x14ac:dyDescent="0.25">
      <c r="A10" s="20" t="s">
        <v>33</v>
      </c>
      <c r="B10" s="22"/>
      <c r="C10" s="15">
        <v>17</v>
      </c>
      <c r="D10" s="15">
        <v>32</v>
      </c>
      <c r="E10" s="15">
        <v>33</v>
      </c>
      <c r="F10" s="15">
        <v>33</v>
      </c>
      <c r="G10" s="15">
        <v>34</v>
      </c>
      <c r="H10" s="15">
        <v>30</v>
      </c>
      <c r="I10" s="15">
        <v>33</v>
      </c>
      <c r="J10" s="15">
        <v>31</v>
      </c>
      <c r="K10" s="15">
        <v>34</v>
      </c>
      <c r="L10" s="19"/>
    </row>
    <row r="11" spans="1:12" ht="41.4" x14ac:dyDescent="0.25">
      <c r="A11" s="13" t="s">
        <v>34</v>
      </c>
      <c r="B11" s="23" t="s">
        <v>35</v>
      </c>
      <c r="C11" s="15">
        <v>5</v>
      </c>
      <c r="D11" s="15">
        <v>4</v>
      </c>
      <c r="E11" s="15">
        <v>4</v>
      </c>
      <c r="F11" s="15">
        <v>6</v>
      </c>
      <c r="G11" s="15">
        <v>9</v>
      </c>
      <c r="H11" s="15">
        <v>7</v>
      </c>
      <c r="I11" s="15">
        <v>9</v>
      </c>
      <c r="J11" s="15">
        <v>9</v>
      </c>
      <c r="K11" s="15">
        <v>10</v>
      </c>
      <c r="L11" s="19"/>
    </row>
    <row r="12" spans="1:12" ht="41.4" x14ac:dyDescent="0.25">
      <c r="A12" s="24" t="s">
        <v>36</v>
      </c>
      <c r="B12" s="25"/>
      <c r="C12" s="15">
        <v>3</v>
      </c>
      <c r="D12" s="15">
        <v>5</v>
      </c>
      <c r="E12" s="15">
        <v>5</v>
      </c>
      <c r="F12" s="15">
        <v>7</v>
      </c>
      <c r="G12" s="15">
        <v>9</v>
      </c>
      <c r="H12" s="15">
        <v>6</v>
      </c>
      <c r="I12" s="15">
        <v>9</v>
      </c>
      <c r="J12" s="15">
        <v>8</v>
      </c>
      <c r="K12" s="15">
        <v>10</v>
      </c>
      <c r="L12" s="19"/>
    </row>
    <row r="13" spans="1:12" ht="27.6" x14ac:dyDescent="0.25">
      <c r="A13" s="26" t="s">
        <v>37</v>
      </c>
      <c r="B13" s="27"/>
      <c r="C13" s="15">
        <v>7</v>
      </c>
      <c r="D13" s="15">
        <v>10</v>
      </c>
      <c r="E13" s="15">
        <v>10</v>
      </c>
      <c r="F13" s="15">
        <v>10</v>
      </c>
      <c r="G13" s="15">
        <v>19</v>
      </c>
      <c r="H13" s="15">
        <v>11</v>
      </c>
      <c r="I13" s="15">
        <v>15</v>
      </c>
      <c r="J13" s="15">
        <v>16</v>
      </c>
      <c r="K13" s="15">
        <v>17</v>
      </c>
      <c r="L13" s="19"/>
    </row>
    <row r="14" spans="1:12" s="8" customFormat="1" x14ac:dyDescent="0.25">
      <c r="A14" s="28" t="s">
        <v>38</v>
      </c>
      <c r="B14" s="29"/>
      <c r="C14" s="30">
        <f>IF(C13="","",SUM(C4:C13))</f>
        <v>97</v>
      </c>
      <c r="D14" s="30">
        <f t="shared" ref="D14:K14" si="1">IF(D13="","",SUM(D4:D13))</f>
        <v>122</v>
      </c>
      <c r="E14" s="30">
        <f t="shared" si="1"/>
        <v>122</v>
      </c>
      <c r="F14" s="30">
        <f t="shared" si="1"/>
        <v>127</v>
      </c>
      <c r="G14" s="30">
        <f t="shared" si="1"/>
        <v>147</v>
      </c>
      <c r="H14" s="30">
        <f t="shared" si="1"/>
        <v>120</v>
      </c>
      <c r="I14" s="30">
        <f t="shared" si="1"/>
        <v>139</v>
      </c>
      <c r="J14" s="30">
        <f t="shared" si="1"/>
        <v>135</v>
      </c>
      <c r="K14" s="30">
        <f t="shared" si="1"/>
        <v>143</v>
      </c>
      <c r="L14" s="19"/>
    </row>
    <row r="15" spans="1:12" x14ac:dyDescent="0.25">
      <c r="A15" s="31" t="s">
        <v>39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25.5" customHeight="1" x14ac:dyDescent="0.25">
      <c r="A16" s="13" t="s">
        <v>40</v>
      </c>
      <c r="B16" s="23" t="s">
        <v>41</v>
      </c>
      <c r="C16" s="15" t="s">
        <v>42</v>
      </c>
      <c r="D16" s="15" t="s">
        <v>42</v>
      </c>
      <c r="E16" s="15" t="s">
        <v>42</v>
      </c>
      <c r="F16" s="15" t="s">
        <v>42</v>
      </c>
      <c r="G16" s="15" t="s">
        <v>42</v>
      </c>
      <c r="H16" s="15" t="s">
        <v>42</v>
      </c>
      <c r="I16" s="15" t="s">
        <v>42</v>
      </c>
      <c r="J16" s="15" t="s">
        <v>42</v>
      </c>
      <c r="K16" s="15" t="s">
        <v>42</v>
      </c>
      <c r="L16" s="16">
        <f>COUNTIF(C16:K16,"N")</f>
        <v>0</v>
      </c>
    </row>
    <row r="17" spans="1:12" ht="25.5" customHeight="1" x14ac:dyDescent="0.25">
      <c r="A17" s="13" t="s">
        <v>43</v>
      </c>
      <c r="B17" s="25"/>
      <c r="C17" s="15" t="s">
        <v>42</v>
      </c>
      <c r="D17" s="15" t="s">
        <v>42</v>
      </c>
      <c r="E17" s="15" t="s">
        <v>42</v>
      </c>
      <c r="F17" s="15" t="s">
        <v>42</v>
      </c>
      <c r="G17" s="15" t="s">
        <v>42</v>
      </c>
      <c r="H17" s="15" t="s">
        <v>42</v>
      </c>
      <c r="I17" s="15" t="s">
        <v>42</v>
      </c>
      <c r="J17" s="15" t="s">
        <v>42</v>
      </c>
      <c r="K17" s="15" t="s">
        <v>42</v>
      </c>
      <c r="L17" s="16">
        <f>COUNTIF(C17:K17,"N")</f>
        <v>0</v>
      </c>
    </row>
    <row r="18" spans="1:12" ht="25.5" customHeight="1" x14ac:dyDescent="0.25">
      <c r="A18" s="13" t="s">
        <v>44</v>
      </c>
      <c r="B18" s="25"/>
      <c r="C18" s="15" t="s">
        <v>42</v>
      </c>
      <c r="D18" s="15" t="s">
        <v>42</v>
      </c>
      <c r="E18" s="15" t="s">
        <v>42</v>
      </c>
      <c r="F18" s="15" t="s">
        <v>42</v>
      </c>
      <c r="G18" s="15" t="s">
        <v>42</v>
      </c>
      <c r="H18" s="15" t="s">
        <v>42</v>
      </c>
      <c r="I18" s="15" t="s">
        <v>42</v>
      </c>
      <c r="J18" s="15" t="s">
        <v>42</v>
      </c>
      <c r="K18" s="15" t="s">
        <v>42</v>
      </c>
      <c r="L18" s="16">
        <f>COUNTIF(C18:K18,"N")</f>
        <v>0</v>
      </c>
    </row>
    <row r="19" spans="1:12" ht="27.6" x14ac:dyDescent="0.25">
      <c r="A19" s="34" t="s">
        <v>45</v>
      </c>
      <c r="B19" s="25"/>
      <c r="C19" s="15" t="s">
        <v>42</v>
      </c>
      <c r="D19" s="15" t="s">
        <v>42</v>
      </c>
      <c r="E19" s="15" t="s">
        <v>42</v>
      </c>
      <c r="F19" s="15" t="s">
        <v>42</v>
      </c>
      <c r="G19" s="15" t="s">
        <v>42</v>
      </c>
      <c r="H19" s="15" t="s">
        <v>42</v>
      </c>
      <c r="I19" s="15" t="s">
        <v>42</v>
      </c>
      <c r="J19" s="15" t="s">
        <v>42</v>
      </c>
      <c r="K19" s="15" t="s">
        <v>42</v>
      </c>
      <c r="L19" s="16">
        <f t="shared" ref="L19:L57" si="2">COUNTIF(C19:K19,"N")</f>
        <v>0</v>
      </c>
    </row>
    <row r="20" spans="1:12" ht="27.6" x14ac:dyDescent="0.25">
      <c r="A20" s="34" t="s">
        <v>46</v>
      </c>
      <c r="B20" s="27"/>
      <c r="C20" s="15" t="s">
        <v>42</v>
      </c>
      <c r="D20" s="15" t="s">
        <v>42</v>
      </c>
      <c r="E20" s="15" t="s">
        <v>42</v>
      </c>
      <c r="F20" s="15" t="s">
        <v>42</v>
      </c>
      <c r="G20" s="15" t="s">
        <v>42</v>
      </c>
      <c r="H20" s="15" t="s">
        <v>42</v>
      </c>
      <c r="I20" s="15" t="s">
        <v>42</v>
      </c>
      <c r="J20" s="15" t="s">
        <v>42</v>
      </c>
      <c r="K20" s="15" t="s">
        <v>42</v>
      </c>
      <c r="L20" s="16">
        <f t="shared" si="2"/>
        <v>0</v>
      </c>
    </row>
    <row r="21" spans="1:12" x14ac:dyDescent="0.25">
      <c r="A21" s="13" t="s">
        <v>47</v>
      </c>
      <c r="B21" s="35" t="s">
        <v>26</v>
      </c>
      <c r="C21" s="15" t="s">
        <v>42</v>
      </c>
      <c r="D21" s="15" t="s">
        <v>42</v>
      </c>
      <c r="E21" s="15" t="s">
        <v>42</v>
      </c>
      <c r="F21" s="15" t="s">
        <v>42</v>
      </c>
      <c r="G21" s="15" t="s">
        <v>42</v>
      </c>
      <c r="H21" s="15" t="s">
        <v>42</v>
      </c>
      <c r="I21" s="15" t="s">
        <v>42</v>
      </c>
      <c r="J21" s="15" t="s">
        <v>42</v>
      </c>
      <c r="K21" s="15" t="s">
        <v>42</v>
      </c>
      <c r="L21" s="16">
        <f t="shared" si="2"/>
        <v>0</v>
      </c>
    </row>
    <row r="22" spans="1:12" ht="27.6" x14ac:dyDescent="0.25">
      <c r="A22" s="13" t="s">
        <v>48</v>
      </c>
      <c r="B22" s="36"/>
      <c r="C22" s="15" t="s">
        <v>42</v>
      </c>
      <c r="D22" s="15" t="s">
        <v>42</v>
      </c>
      <c r="E22" s="15" t="s">
        <v>42</v>
      </c>
      <c r="F22" s="15" t="s">
        <v>42</v>
      </c>
      <c r="G22" s="15" t="s">
        <v>42</v>
      </c>
      <c r="H22" s="15" t="s">
        <v>42</v>
      </c>
      <c r="I22" s="15" t="s">
        <v>42</v>
      </c>
      <c r="J22" s="15" t="s">
        <v>42</v>
      </c>
      <c r="K22" s="15" t="s">
        <v>42</v>
      </c>
      <c r="L22" s="16">
        <f t="shared" si="2"/>
        <v>0</v>
      </c>
    </row>
    <row r="23" spans="1:12" ht="69" x14ac:dyDescent="0.25">
      <c r="A23" s="13" t="s">
        <v>49</v>
      </c>
      <c r="B23" s="36"/>
      <c r="C23" s="15" t="s">
        <v>42</v>
      </c>
      <c r="D23" s="15" t="s">
        <v>42</v>
      </c>
      <c r="E23" s="15" t="s">
        <v>42</v>
      </c>
      <c r="F23" s="15" t="s">
        <v>42</v>
      </c>
      <c r="G23" s="15" t="s">
        <v>42</v>
      </c>
      <c r="H23" s="15" t="s">
        <v>42</v>
      </c>
      <c r="I23" s="15" t="s">
        <v>42</v>
      </c>
      <c r="J23" s="15" t="s">
        <v>42</v>
      </c>
      <c r="K23" s="15" t="s">
        <v>42</v>
      </c>
      <c r="L23" s="16">
        <f t="shared" si="2"/>
        <v>0</v>
      </c>
    </row>
    <row r="24" spans="1:12" x14ac:dyDescent="0.25">
      <c r="A24" s="13" t="s">
        <v>50</v>
      </c>
      <c r="B24" s="36"/>
      <c r="C24" s="15" t="s">
        <v>42</v>
      </c>
      <c r="D24" s="15" t="s">
        <v>42</v>
      </c>
      <c r="E24" s="15" t="s">
        <v>42</v>
      </c>
      <c r="F24" s="15" t="s">
        <v>42</v>
      </c>
      <c r="G24" s="15" t="s">
        <v>42</v>
      </c>
      <c r="H24" s="15" t="s">
        <v>42</v>
      </c>
      <c r="I24" s="15" t="s">
        <v>42</v>
      </c>
      <c r="J24" s="15" t="s">
        <v>42</v>
      </c>
      <c r="K24" s="15" t="s">
        <v>42</v>
      </c>
      <c r="L24" s="16">
        <f t="shared" si="2"/>
        <v>0</v>
      </c>
    </row>
    <row r="25" spans="1:12" ht="27.6" x14ac:dyDescent="0.25">
      <c r="A25" s="13" t="s">
        <v>51</v>
      </c>
      <c r="B25" s="36"/>
      <c r="C25" s="15" t="s">
        <v>42</v>
      </c>
      <c r="D25" s="15" t="s">
        <v>42</v>
      </c>
      <c r="E25" s="15" t="s">
        <v>42</v>
      </c>
      <c r="F25" s="15" t="s">
        <v>42</v>
      </c>
      <c r="G25" s="15" t="s">
        <v>42</v>
      </c>
      <c r="H25" s="15" t="s">
        <v>42</v>
      </c>
      <c r="I25" s="15" t="s">
        <v>42</v>
      </c>
      <c r="J25" s="15" t="s">
        <v>42</v>
      </c>
      <c r="K25" s="15" t="s">
        <v>42</v>
      </c>
      <c r="L25" s="16">
        <f t="shared" si="2"/>
        <v>0</v>
      </c>
    </row>
    <row r="26" spans="1:12" ht="27.6" x14ac:dyDescent="0.25">
      <c r="A26" s="13" t="s">
        <v>52</v>
      </c>
      <c r="B26" s="36"/>
      <c r="C26" s="15" t="s">
        <v>42</v>
      </c>
      <c r="D26" s="15" t="s">
        <v>42</v>
      </c>
      <c r="E26" s="15" t="s">
        <v>42</v>
      </c>
      <c r="F26" s="15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6">
        <f t="shared" si="2"/>
        <v>0</v>
      </c>
    </row>
    <row r="27" spans="1:12" ht="41.4" x14ac:dyDescent="0.25">
      <c r="A27" s="13" t="s">
        <v>53</v>
      </c>
      <c r="B27" s="36"/>
      <c r="C27" s="15" t="s">
        <v>42</v>
      </c>
      <c r="D27" s="15" t="s">
        <v>42</v>
      </c>
      <c r="E27" s="15" t="s">
        <v>42</v>
      </c>
      <c r="F27" s="15" t="s">
        <v>42</v>
      </c>
      <c r="G27" s="15" t="s">
        <v>42</v>
      </c>
      <c r="H27" s="15" t="s">
        <v>42</v>
      </c>
      <c r="I27" s="15" t="s">
        <v>42</v>
      </c>
      <c r="J27" s="15" t="s">
        <v>42</v>
      </c>
      <c r="K27" s="15" t="s">
        <v>42</v>
      </c>
      <c r="L27" s="16">
        <f t="shared" si="2"/>
        <v>0</v>
      </c>
    </row>
    <row r="28" spans="1:12" ht="27.6" x14ac:dyDescent="0.25">
      <c r="A28" s="13" t="s">
        <v>54</v>
      </c>
      <c r="B28" s="36"/>
      <c r="C28" s="15" t="s">
        <v>42</v>
      </c>
      <c r="D28" s="15" t="s">
        <v>42</v>
      </c>
      <c r="E28" s="15" t="s">
        <v>42</v>
      </c>
      <c r="F28" s="15" t="s">
        <v>42</v>
      </c>
      <c r="G28" s="15" t="s">
        <v>42</v>
      </c>
      <c r="H28" s="15" t="s">
        <v>42</v>
      </c>
      <c r="I28" s="15" t="s">
        <v>42</v>
      </c>
      <c r="J28" s="15" t="s">
        <v>42</v>
      </c>
      <c r="K28" s="15" t="s">
        <v>42</v>
      </c>
      <c r="L28" s="16">
        <f t="shared" si="2"/>
        <v>0</v>
      </c>
    </row>
    <row r="29" spans="1:12" ht="27.6" customHeight="1" x14ac:dyDescent="0.25">
      <c r="A29" s="13" t="s">
        <v>55</v>
      </c>
      <c r="B29" s="36"/>
      <c r="C29" s="15" t="s">
        <v>42</v>
      </c>
      <c r="D29" s="15" t="s">
        <v>42</v>
      </c>
      <c r="E29" s="15" t="s">
        <v>42</v>
      </c>
      <c r="F29" s="15" t="s">
        <v>42</v>
      </c>
      <c r="G29" s="15" t="s">
        <v>42</v>
      </c>
      <c r="H29" s="15" t="s">
        <v>42</v>
      </c>
      <c r="I29" s="15" t="s">
        <v>42</v>
      </c>
      <c r="J29" s="15" t="s">
        <v>42</v>
      </c>
      <c r="K29" s="15" t="s">
        <v>42</v>
      </c>
      <c r="L29" s="16">
        <f t="shared" si="2"/>
        <v>0</v>
      </c>
    </row>
    <row r="30" spans="1:12" x14ac:dyDescent="0.25">
      <c r="A30" s="13" t="s">
        <v>56</v>
      </c>
      <c r="B30" s="37" t="s">
        <v>41</v>
      </c>
      <c r="C30" s="15" t="s">
        <v>42</v>
      </c>
      <c r="D30" s="15" t="s">
        <v>42</v>
      </c>
      <c r="E30" s="15" t="s">
        <v>42</v>
      </c>
      <c r="F30" s="15" t="s">
        <v>42</v>
      </c>
      <c r="G30" s="15" t="s">
        <v>42</v>
      </c>
      <c r="H30" s="15" t="s">
        <v>42</v>
      </c>
      <c r="I30" s="15" t="s">
        <v>42</v>
      </c>
      <c r="J30" s="15" t="s">
        <v>42</v>
      </c>
      <c r="K30" s="15" t="s">
        <v>42</v>
      </c>
      <c r="L30" s="16">
        <f t="shared" si="2"/>
        <v>0</v>
      </c>
    </row>
    <row r="31" spans="1:12" ht="27.6" x14ac:dyDescent="0.25">
      <c r="A31" s="13" t="s">
        <v>57</v>
      </c>
      <c r="B31" s="37"/>
      <c r="C31" s="15" t="s">
        <v>42</v>
      </c>
      <c r="D31" s="15" t="s">
        <v>42</v>
      </c>
      <c r="E31" s="15" t="s">
        <v>42</v>
      </c>
      <c r="F31" s="15" t="s">
        <v>42</v>
      </c>
      <c r="G31" s="15" t="s">
        <v>42</v>
      </c>
      <c r="H31" s="15" t="s">
        <v>42</v>
      </c>
      <c r="I31" s="15" t="s">
        <v>42</v>
      </c>
      <c r="J31" s="15" t="s">
        <v>42</v>
      </c>
      <c r="K31" s="15" t="s">
        <v>42</v>
      </c>
      <c r="L31" s="16">
        <f t="shared" si="2"/>
        <v>0</v>
      </c>
    </row>
    <row r="32" spans="1:12" x14ac:dyDescent="0.25">
      <c r="A32" s="13" t="s">
        <v>58</v>
      </c>
      <c r="B32" s="37"/>
      <c r="C32" s="15" t="s">
        <v>42</v>
      </c>
      <c r="D32" s="15" t="s">
        <v>42</v>
      </c>
      <c r="E32" s="15" t="s">
        <v>42</v>
      </c>
      <c r="F32" s="15" t="s">
        <v>42</v>
      </c>
      <c r="G32" s="15" t="s">
        <v>42</v>
      </c>
      <c r="H32" s="15" t="s">
        <v>42</v>
      </c>
      <c r="I32" s="15" t="s">
        <v>42</v>
      </c>
      <c r="J32" s="15" t="s">
        <v>42</v>
      </c>
      <c r="K32" s="15" t="s">
        <v>42</v>
      </c>
      <c r="L32" s="16">
        <f t="shared" si="2"/>
        <v>0</v>
      </c>
    </row>
    <row r="33" spans="1:12" x14ac:dyDescent="0.25">
      <c r="A33" s="13" t="s">
        <v>59</v>
      </c>
      <c r="B33" s="37"/>
      <c r="C33" s="15" t="s">
        <v>42</v>
      </c>
      <c r="D33" s="15" t="s">
        <v>42</v>
      </c>
      <c r="E33" s="15" t="s">
        <v>42</v>
      </c>
      <c r="F33" s="15" t="s">
        <v>42</v>
      </c>
      <c r="G33" s="15" t="s">
        <v>42</v>
      </c>
      <c r="H33" s="15" t="s">
        <v>42</v>
      </c>
      <c r="I33" s="15" t="s">
        <v>42</v>
      </c>
      <c r="J33" s="15" t="s">
        <v>42</v>
      </c>
      <c r="K33" s="15" t="s">
        <v>42</v>
      </c>
      <c r="L33" s="16">
        <f t="shared" si="2"/>
        <v>0</v>
      </c>
    </row>
    <row r="34" spans="1:12" x14ac:dyDescent="0.25">
      <c r="A34" s="13" t="s">
        <v>60</v>
      </c>
      <c r="B34" s="37"/>
      <c r="C34" s="15" t="s">
        <v>42</v>
      </c>
      <c r="D34" s="15" t="s">
        <v>42</v>
      </c>
      <c r="E34" s="15" t="s">
        <v>42</v>
      </c>
      <c r="F34" s="15" t="s">
        <v>42</v>
      </c>
      <c r="G34" s="15" t="s">
        <v>42</v>
      </c>
      <c r="H34" s="15" t="s">
        <v>42</v>
      </c>
      <c r="I34" s="15" t="s">
        <v>42</v>
      </c>
      <c r="J34" s="15" t="s">
        <v>42</v>
      </c>
      <c r="K34" s="15" t="s">
        <v>42</v>
      </c>
      <c r="L34" s="16">
        <f t="shared" si="2"/>
        <v>0</v>
      </c>
    </row>
    <row r="35" spans="1:12" ht="27.6" x14ac:dyDescent="0.25">
      <c r="A35" s="13" t="s">
        <v>61</v>
      </c>
      <c r="B35" s="37"/>
      <c r="C35" s="15" t="s">
        <v>42</v>
      </c>
      <c r="D35" s="15" t="s">
        <v>42</v>
      </c>
      <c r="E35" s="15" t="s">
        <v>42</v>
      </c>
      <c r="F35" s="15" t="s">
        <v>42</v>
      </c>
      <c r="G35" s="15" t="s">
        <v>42</v>
      </c>
      <c r="H35" s="15" t="s">
        <v>42</v>
      </c>
      <c r="I35" s="15" t="s">
        <v>42</v>
      </c>
      <c r="J35" s="15" t="s">
        <v>62</v>
      </c>
      <c r="K35" s="15" t="s">
        <v>42</v>
      </c>
      <c r="L35" s="16">
        <f t="shared" si="2"/>
        <v>1</v>
      </c>
    </row>
    <row r="36" spans="1:12" x14ac:dyDescent="0.25">
      <c r="A36" s="13" t="s">
        <v>63</v>
      </c>
      <c r="B36" s="37"/>
      <c r="C36" s="15" t="s">
        <v>42</v>
      </c>
      <c r="D36" s="15" t="s">
        <v>42</v>
      </c>
      <c r="E36" s="15" t="s">
        <v>42</v>
      </c>
      <c r="F36" s="15" t="s">
        <v>42</v>
      </c>
      <c r="G36" s="15" t="s">
        <v>42</v>
      </c>
      <c r="H36" s="15" t="s">
        <v>42</v>
      </c>
      <c r="I36" s="15" t="s">
        <v>42</v>
      </c>
      <c r="J36" s="15" t="s">
        <v>42</v>
      </c>
      <c r="K36" s="15" t="s">
        <v>42</v>
      </c>
      <c r="L36" s="16">
        <f t="shared" si="2"/>
        <v>0</v>
      </c>
    </row>
    <row r="37" spans="1:12" ht="27.6" x14ac:dyDescent="0.25">
      <c r="A37" s="13" t="s">
        <v>64</v>
      </c>
      <c r="B37" s="37"/>
      <c r="C37" s="15" t="s">
        <v>42</v>
      </c>
      <c r="D37" s="15" t="s">
        <v>42</v>
      </c>
      <c r="E37" s="15" t="s">
        <v>42</v>
      </c>
      <c r="F37" s="15" t="s">
        <v>42</v>
      </c>
      <c r="G37" s="15" t="s">
        <v>42</v>
      </c>
      <c r="H37" s="15" t="s">
        <v>42</v>
      </c>
      <c r="I37" s="15" t="s">
        <v>42</v>
      </c>
      <c r="J37" s="15" t="s">
        <v>62</v>
      </c>
      <c r="K37" s="15" t="s">
        <v>42</v>
      </c>
      <c r="L37" s="16">
        <f t="shared" si="2"/>
        <v>1</v>
      </c>
    </row>
    <row r="38" spans="1:12" ht="26.55" customHeight="1" x14ac:dyDescent="0.25">
      <c r="A38" s="13" t="s">
        <v>65</v>
      </c>
      <c r="B38" s="37"/>
      <c r="C38" s="15" t="s">
        <v>42</v>
      </c>
      <c r="D38" s="15" t="s">
        <v>42</v>
      </c>
      <c r="E38" s="15" t="s">
        <v>42</v>
      </c>
      <c r="F38" s="15" t="s">
        <v>42</v>
      </c>
      <c r="G38" s="15" t="s">
        <v>42</v>
      </c>
      <c r="H38" s="15" t="s">
        <v>42</v>
      </c>
      <c r="I38" s="15" t="s">
        <v>42</v>
      </c>
      <c r="J38" s="15" t="s">
        <v>42</v>
      </c>
      <c r="K38" s="15" t="s">
        <v>42</v>
      </c>
      <c r="L38" s="16">
        <f t="shared" si="2"/>
        <v>0</v>
      </c>
    </row>
    <row r="39" spans="1:12" ht="27.6" x14ac:dyDescent="0.25">
      <c r="A39" s="13" t="s">
        <v>66</v>
      </c>
      <c r="B39" s="37"/>
      <c r="C39" s="15" t="s">
        <v>42</v>
      </c>
      <c r="D39" s="15" t="s">
        <v>42</v>
      </c>
      <c r="E39" s="15" t="s">
        <v>42</v>
      </c>
      <c r="F39" s="15" t="s">
        <v>42</v>
      </c>
      <c r="G39" s="15" t="s">
        <v>42</v>
      </c>
      <c r="H39" s="15" t="s">
        <v>42</v>
      </c>
      <c r="I39" s="15" t="s">
        <v>42</v>
      </c>
      <c r="J39" s="15" t="s">
        <v>42</v>
      </c>
      <c r="K39" s="15" t="s">
        <v>42</v>
      </c>
      <c r="L39" s="16">
        <f t="shared" si="2"/>
        <v>0</v>
      </c>
    </row>
    <row r="40" spans="1:12" x14ac:dyDescent="0.25">
      <c r="A40" s="13" t="s">
        <v>67</v>
      </c>
      <c r="B40" s="37"/>
      <c r="C40" s="15" t="s">
        <v>42</v>
      </c>
      <c r="D40" s="15" t="s">
        <v>42</v>
      </c>
      <c r="E40" s="15" t="s">
        <v>42</v>
      </c>
      <c r="F40" s="15" t="s">
        <v>42</v>
      </c>
      <c r="G40" s="15" t="s">
        <v>42</v>
      </c>
      <c r="H40" s="15" t="s">
        <v>42</v>
      </c>
      <c r="I40" s="15" t="s">
        <v>42</v>
      </c>
      <c r="J40" s="15" t="s">
        <v>42</v>
      </c>
      <c r="K40" s="15" t="s">
        <v>42</v>
      </c>
      <c r="L40" s="16">
        <f t="shared" si="2"/>
        <v>0</v>
      </c>
    </row>
    <row r="41" spans="1:12" ht="27.6" x14ac:dyDescent="0.25">
      <c r="A41" s="13" t="s">
        <v>68</v>
      </c>
      <c r="B41" s="37"/>
      <c r="C41" s="15" t="s">
        <v>42</v>
      </c>
      <c r="D41" s="15" t="s">
        <v>42</v>
      </c>
      <c r="E41" s="15" t="s">
        <v>42</v>
      </c>
      <c r="F41" s="15" t="s">
        <v>42</v>
      </c>
      <c r="G41" s="15" t="s">
        <v>42</v>
      </c>
      <c r="H41" s="15" t="s">
        <v>42</v>
      </c>
      <c r="I41" s="15" t="s">
        <v>42</v>
      </c>
      <c r="J41" s="15" t="s">
        <v>42</v>
      </c>
      <c r="K41" s="15" t="s">
        <v>42</v>
      </c>
      <c r="L41" s="16">
        <f t="shared" si="2"/>
        <v>0</v>
      </c>
    </row>
    <row r="42" spans="1:12" ht="27.6" x14ac:dyDescent="0.25">
      <c r="A42" s="13" t="s">
        <v>69</v>
      </c>
      <c r="B42" s="37"/>
      <c r="C42" s="15" t="s">
        <v>42</v>
      </c>
      <c r="D42" s="15" t="s">
        <v>42</v>
      </c>
      <c r="E42" s="15" t="s">
        <v>42</v>
      </c>
      <c r="F42" s="15" t="s">
        <v>42</v>
      </c>
      <c r="G42" s="15" t="s">
        <v>42</v>
      </c>
      <c r="H42" s="15" t="s">
        <v>42</v>
      </c>
      <c r="I42" s="15" t="s">
        <v>42</v>
      </c>
      <c r="J42" s="15" t="s">
        <v>42</v>
      </c>
      <c r="K42" s="15" t="s">
        <v>42</v>
      </c>
      <c r="L42" s="16">
        <f t="shared" si="2"/>
        <v>0</v>
      </c>
    </row>
    <row r="43" spans="1:12" x14ac:dyDescent="0.25">
      <c r="A43" s="13" t="s">
        <v>70</v>
      </c>
      <c r="B43" s="37"/>
      <c r="C43" s="15" t="s">
        <v>42</v>
      </c>
      <c r="D43" s="15" t="s">
        <v>42</v>
      </c>
      <c r="E43" s="15" t="s">
        <v>42</v>
      </c>
      <c r="F43" s="15" t="s">
        <v>42</v>
      </c>
      <c r="G43" s="15" t="s">
        <v>42</v>
      </c>
      <c r="H43" s="15" t="s">
        <v>42</v>
      </c>
      <c r="I43" s="15" t="s">
        <v>42</v>
      </c>
      <c r="J43" s="15" t="s">
        <v>42</v>
      </c>
      <c r="K43" s="15" t="s">
        <v>42</v>
      </c>
      <c r="L43" s="16">
        <f t="shared" si="2"/>
        <v>0</v>
      </c>
    </row>
    <row r="44" spans="1:12" x14ac:dyDescent="0.25">
      <c r="A44" s="13" t="s">
        <v>71</v>
      </c>
      <c r="B44" s="37"/>
      <c r="C44" s="15" t="s">
        <v>42</v>
      </c>
      <c r="D44" s="15" t="s">
        <v>42</v>
      </c>
      <c r="E44" s="15" t="s">
        <v>42</v>
      </c>
      <c r="F44" s="15" t="s">
        <v>42</v>
      </c>
      <c r="G44" s="15" t="s">
        <v>42</v>
      </c>
      <c r="H44" s="15" t="s">
        <v>42</v>
      </c>
      <c r="I44" s="15" t="s">
        <v>42</v>
      </c>
      <c r="J44" s="15" t="s">
        <v>42</v>
      </c>
      <c r="K44" s="15" t="s">
        <v>42</v>
      </c>
      <c r="L44" s="16">
        <f t="shared" si="2"/>
        <v>0</v>
      </c>
    </row>
    <row r="45" spans="1:12" x14ac:dyDescent="0.25">
      <c r="A45" s="38" t="s">
        <v>72</v>
      </c>
      <c r="B45" s="37"/>
      <c r="C45" s="15" t="s">
        <v>42</v>
      </c>
      <c r="D45" s="15" t="s">
        <v>42</v>
      </c>
      <c r="E45" s="15" t="s">
        <v>42</v>
      </c>
      <c r="F45" s="15" t="s">
        <v>42</v>
      </c>
      <c r="G45" s="15" t="s">
        <v>42</v>
      </c>
      <c r="H45" s="15" t="s">
        <v>42</v>
      </c>
      <c r="I45" s="15" t="s">
        <v>42</v>
      </c>
      <c r="J45" s="15" t="s">
        <v>42</v>
      </c>
      <c r="K45" s="15" t="s">
        <v>42</v>
      </c>
      <c r="L45" s="16">
        <f t="shared" si="2"/>
        <v>0</v>
      </c>
    </row>
    <row r="46" spans="1:12" x14ac:dyDescent="0.25">
      <c r="A46" s="38" t="s">
        <v>73</v>
      </c>
      <c r="B46" s="37"/>
      <c r="C46" s="15" t="s">
        <v>42</v>
      </c>
      <c r="D46" s="15" t="s">
        <v>42</v>
      </c>
      <c r="E46" s="15" t="s">
        <v>42</v>
      </c>
      <c r="F46" s="15" t="s">
        <v>42</v>
      </c>
      <c r="G46" s="15" t="s">
        <v>42</v>
      </c>
      <c r="H46" s="15" t="s">
        <v>42</v>
      </c>
      <c r="I46" s="15" t="s">
        <v>42</v>
      </c>
      <c r="J46" s="15" t="s">
        <v>42</v>
      </c>
      <c r="K46" s="15" t="s">
        <v>42</v>
      </c>
      <c r="L46" s="16">
        <f t="shared" si="2"/>
        <v>0</v>
      </c>
    </row>
    <row r="47" spans="1:12" x14ac:dyDescent="0.25">
      <c r="A47" s="38" t="s">
        <v>74</v>
      </c>
      <c r="B47" s="37"/>
      <c r="C47" s="15" t="s">
        <v>42</v>
      </c>
      <c r="D47" s="15" t="s">
        <v>42</v>
      </c>
      <c r="E47" s="15" t="s">
        <v>42</v>
      </c>
      <c r="F47" s="15" t="s">
        <v>42</v>
      </c>
      <c r="G47" s="15" t="s">
        <v>42</v>
      </c>
      <c r="H47" s="15" t="s">
        <v>42</v>
      </c>
      <c r="I47" s="15" t="s">
        <v>42</v>
      </c>
      <c r="J47" s="15" t="s">
        <v>42</v>
      </c>
      <c r="K47" s="15" t="s">
        <v>42</v>
      </c>
      <c r="L47" s="16">
        <f t="shared" si="2"/>
        <v>0</v>
      </c>
    </row>
    <row r="48" spans="1:12" ht="41.4" x14ac:dyDescent="0.25">
      <c r="A48" s="38" t="s">
        <v>75</v>
      </c>
      <c r="B48" s="37"/>
      <c r="C48" s="15" t="s">
        <v>42</v>
      </c>
      <c r="D48" s="15" t="s">
        <v>42</v>
      </c>
      <c r="E48" s="15" t="s">
        <v>42</v>
      </c>
      <c r="F48" s="15" t="s">
        <v>42</v>
      </c>
      <c r="G48" s="15" t="s">
        <v>42</v>
      </c>
      <c r="H48" s="15" t="s">
        <v>42</v>
      </c>
      <c r="I48" s="15" t="s">
        <v>42</v>
      </c>
      <c r="J48" s="15" t="s">
        <v>42</v>
      </c>
      <c r="K48" s="15" t="s">
        <v>42</v>
      </c>
      <c r="L48" s="16">
        <f t="shared" si="2"/>
        <v>0</v>
      </c>
    </row>
    <row r="49" spans="1:12" ht="27.6" x14ac:dyDescent="0.25">
      <c r="A49" s="13" t="s">
        <v>76</v>
      </c>
      <c r="B49" s="35" t="s">
        <v>77</v>
      </c>
      <c r="C49" s="15" t="s">
        <v>42</v>
      </c>
      <c r="D49" s="15" t="s">
        <v>42</v>
      </c>
      <c r="E49" s="15" t="s">
        <v>42</v>
      </c>
      <c r="F49" s="15" t="s">
        <v>42</v>
      </c>
      <c r="G49" s="15" t="s">
        <v>42</v>
      </c>
      <c r="H49" s="15" t="s">
        <v>42</v>
      </c>
      <c r="I49" s="15" t="s">
        <v>42</v>
      </c>
      <c r="J49" s="15" t="s">
        <v>42</v>
      </c>
      <c r="K49" s="15" t="s">
        <v>42</v>
      </c>
      <c r="L49" s="16">
        <f t="shared" si="2"/>
        <v>0</v>
      </c>
    </row>
    <row r="50" spans="1:12" ht="27.6" x14ac:dyDescent="0.25">
      <c r="A50" s="13" t="s">
        <v>78</v>
      </c>
      <c r="B50" s="36"/>
      <c r="C50" s="15" t="s">
        <v>42</v>
      </c>
      <c r="D50" s="15" t="s">
        <v>42</v>
      </c>
      <c r="E50" s="15" t="s">
        <v>42</v>
      </c>
      <c r="F50" s="15" t="s">
        <v>42</v>
      </c>
      <c r="G50" s="15" t="s">
        <v>42</v>
      </c>
      <c r="H50" s="15" t="s">
        <v>42</v>
      </c>
      <c r="I50" s="15" t="s">
        <v>42</v>
      </c>
      <c r="J50" s="15" t="s">
        <v>42</v>
      </c>
      <c r="K50" s="15" t="s">
        <v>42</v>
      </c>
      <c r="L50" s="16">
        <f t="shared" si="2"/>
        <v>0</v>
      </c>
    </row>
    <row r="51" spans="1:12" ht="69" x14ac:dyDescent="0.25">
      <c r="A51" s="13" t="s">
        <v>79</v>
      </c>
      <c r="B51" s="36"/>
      <c r="C51" s="15" t="s">
        <v>42</v>
      </c>
      <c r="D51" s="15" t="s">
        <v>42</v>
      </c>
      <c r="E51" s="15" t="s">
        <v>42</v>
      </c>
      <c r="F51" s="15" t="s">
        <v>42</v>
      </c>
      <c r="G51" s="15" t="s">
        <v>42</v>
      </c>
      <c r="H51" s="15" t="s">
        <v>42</v>
      </c>
      <c r="I51" s="15" t="s">
        <v>42</v>
      </c>
      <c r="J51" s="15" t="s">
        <v>42</v>
      </c>
      <c r="K51" s="15" t="s">
        <v>42</v>
      </c>
      <c r="L51" s="16">
        <f t="shared" si="2"/>
        <v>0</v>
      </c>
    </row>
    <row r="52" spans="1:12" ht="27.6" x14ac:dyDescent="0.25">
      <c r="A52" s="13" t="s">
        <v>80</v>
      </c>
      <c r="B52" s="39"/>
      <c r="C52" s="15" t="s">
        <v>42</v>
      </c>
      <c r="D52" s="15" t="s">
        <v>42</v>
      </c>
      <c r="E52" s="15" t="s">
        <v>42</v>
      </c>
      <c r="F52" s="15" t="s">
        <v>42</v>
      </c>
      <c r="G52" s="15" t="s">
        <v>42</v>
      </c>
      <c r="H52" s="15" t="s">
        <v>42</v>
      </c>
      <c r="I52" s="15" t="s">
        <v>42</v>
      </c>
      <c r="J52" s="15" t="s">
        <v>42</v>
      </c>
      <c r="K52" s="15" t="s">
        <v>42</v>
      </c>
      <c r="L52" s="16">
        <f t="shared" si="2"/>
        <v>0</v>
      </c>
    </row>
    <row r="53" spans="1:12" ht="55.2" x14ac:dyDescent="0.25">
      <c r="A53" s="13" t="s">
        <v>81</v>
      </c>
      <c r="B53" s="35" t="s">
        <v>82</v>
      </c>
      <c r="C53" s="15" t="s">
        <v>42</v>
      </c>
      <c r="D53" s="15" t="s">
        <v>42</v>
      </c>
      <c r="E53" s="15" t="s">
        <v>42</v>
      </c>
      <c r="F53" s="15" t="s">
        <v>42</v>
      </c>
      <c r="G53" s="15" t="s">
        <v>42</v>
      </c>
      <c r="H53" s="15" t="s">
        <v>42</v>
      </c>
      <c r="I53" s="15" t="s">
        <v>42</v>
      </c>
      <c r="J53" s="15" t="s">
        <v>42</v>
      </c>
      <c r="K53" s="15" t="s">
        <v>42</v>
      </c>
      <c r="L53" s="16">
        <f t="shared" si="2"/>
        <v>0</v>
      </c>
    </row>
    <row r="54" spans="1:12" ht="27.6" x14ac:dyDescent="0.25">
      <c r="A54" s="13" t="s">
        <v>83</v>
      </c>
      <c r="B54" s="39"/>
      <c r="C54" s="15" t="s">
        <v>42</v>
      </c>
      <c r="D54" s="15" t="s">
        <v>42</v>
      </c>
      <c r="E54" s="15" t="s">
        <v>42</v>
      </c>
      <c r="F54" s="15" t="s">
        <v>42</v>
      </c>
      <c r="G54" s="15" t="s">
        <v>42</v>
      </c>
      <c r="H54" s="15" t="s">
        <v>42</v>
      </c>
      <c r="I54" s="15" t="s">
        <v>42</v>
      </c>
      <c r="J54" s="15" t="s">
        <v>42</v>
      </c>
      <c r="K54" s="15" t="s">
        <v>42</v>
      </c>
      <c r="L54" s="16">
        <f t="shared" si="2"/>
        <v>0</v>
      </c>
    </row>
    <row r="55" spans="1:12" s="8" customFormat="1" x14ac:dyDescent="0.25">
      <c r="A55" s="40" t="s">
        <v>84</v>
      </c>
      <c r="B55" s="16" t="s">
        <v>85</v>
      </c>
      <c r="C55" s="15" t="s">
        <v>42</v>
      </c>
      <c r="D55" s="15" t="s">
        <v>42</v>
      </c>
      <c r="E55" s="15" t="s">
        <v>42</v>
      </c>
      <c r="F55" s="15" t="s">
        <v>42</v>
      </c>
      <c r="G55" s="15" t="s">
        <v>42</v>
      </c>
      <c r="H55" s="15" t="s">
        <v>42</v>
      </c>
      <c r="I55" s="15" t="s">
        <v>42</v>
      </c>
      <c r="J55" s="15" t="s">
        <v>42</v>
      </c>
      <c r="K55" s="15" t="s">
        <v>42</v>
      </c>
      <c r="L55" s="16">
        <f t="shared" si="2"/>
        <v>0</v>
      </c>
    </row>
    <row r="56" spans="1:12" s="8" customFormat="1" x14ac:dyDescent="0.25">
      <c r="A56" s="41" t="s">
        <v>86</v>
      </c>
      <c r="B56" s="30" t="s">
        <v>87</v>
      </c>
      <c r="C56" s="3" t="str">
        <f t="shared" ref="C56:K56" si="3">IF(C14="","",IF(C14&gt;=109,"Y","N"))</f>
        <v>N</v>
      </c>
      <c r="D56" s="3" t="str">
        <f t="shared" si="3"/>
        <v>Y</v>
      </c>
      <c r="E56" s="3" t="str">
        <f t="shared" si="3"/>
        <v>Y</v>
      </c>
      <c r="F56" s="3" t="str">
        <f t="shared" si="3"/>
        <v>Y</v>
      </c>
      <c r="G56" s="3" t="str">
        <f t="shared" si="3"/>
        <v>Y</v>
      </c>
      <c r="H56" s="3" t="str">
        <f t="shared" si="3"/>
        <v>Y</v>
      </c>
      <c r="I56" s="3" t="str">
        <f t="shared" si="3"/>
        <v>Y</v>
      </c>
      <c r="J56" s="3" t="str">
        <f t="shared" si="3"/>
        <v>Y</v>
      </c>
      <c r="K56" s="3" t="str">
        <f t="shared" si="3"/>
        <v>Y</v>
      </c>
      <c r="L56" s="16">
        <f t="shared" si="2"/>
        <v>1</v>
      </c>
    </row>
    <row r="57" spans="1:12" s="8" customFormat="1" x14ac:dyDescent="0.25">
      <c r="A57" s="41" t="s">
        <v>88</v>
      </c>
      <c r="B57" s="30" t="s">
        <v>87</v>
      </c>
      <c r="C57" s="30" t="str">
        <f>IF(C55="","",IF(OR(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),"N","Y"))</f>
        <v>N</v>
      </c>
      <c r="D57" s="30" t="str">
        <f t="shared" ref="D57:K57" si="4">IF(D55="","",IF(OR(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),"N","Y"))</f>
        <v>Y</v>
      </c>
      <c r="E57" s="30" t="str">
        <f t="shared" si="4"/>
        <v>Y</v>
      </c>
      <c r="F57" s="30" t="str">
        <f t="shared" si="4"/>
        <v>Y</v>
      </c>
      <c r="G57" s="30" t="str">
        <f t="shared" si="4"/>
        <v>Y</v>
      </c>
      <c r="H57" s="30" t="str">
        <f t="shared" si="4"/>
        <v>Y</v>
      </c>
      <c r="I57" s="30" t="str">
        <f t="shared" si="4"/>
        <v>Y</v>
      </c>
      <c r="J57" s="30" t="str">
        <f t="shared" si="4"/>
        <v>N</v>
      </c>
      <c r="K57" s="30" t="str">
        <f t="shared" si="4"/>
        <v>Y</v>
      </c>
      <c r="L57" s="16">
        <f t="shared" si="2"/>
        <v>2</v>
      </c>
    </row>
    <row r="58" spans="1:12" ht="18.600000000000001" customHeight="1" x14ac:dyDescent="0.25">
      <c r="A58" s="42" t="s">
        <v>89</v>
      </c>
      <c r="B58" s="32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27.6" x14ac:dyDescent="0.25">
      <c r="A59" s="40" t="s">
        <v>90</v>
      </c>
      <c r="B59" s="44" t="s">
        <v>77</v>
      </c>
      <c r="C59" s="15" t="s">
        <v>42</v>
      </c>
      <c r="D59" s="15" t="s">
        <v>42</v>
      </c>
      <c r="E59" s="15" t="s">
        <v>62</v>
      </c>
      <c r="F59" s="15" t="s">
        <v>42</v>
      </c>
      <c r="G59" s="15" t="s">
        <v>62</v>
      </c>
      <c r="H59" s="15" t="s">
        <v>62</v>
      </c>
      <c r="I59" s="15" t="s">
        <v>62</v>
      </c>
      <c r="J59" s="15" t="s">
        <v>62</v>
      </c>
      <c r="K59" s="15" t="s">
        <v>42</v>
      </c>
      <c r="L59" s="16">
        <f>COUNTIF(C59:K59,"N")</f>
        <v>5</v>
      </c>
    </row>
    <row r="60" spans="1:12" ht="27.6" x14ac:dyDescent="0.25">
      <c r="A60" s="40" t="s">
        <v>91</v>
      </c>
      <c r="B60" s="44"/>
      <c r="C60" s="15" t="s">
        <v>42</v>
      </c>
      <c r="D60" s="15" t="s">
        <v>42</v>
      </c>
      <c r="E60" s="15" t="s">
        <v>42</v>
      </c>
      <c r="F60" s="15" t="s">
        <v>42</v>
      </c>
      <c r="G60" s="15" t="s">
        <v>42</v>
      </c>
      <c r="H60" s="15" t="s">
        <v>42</v>
      </c>
      <c r="I60" s="15" t="s">
        <v>42</v>
      </c>
      <c r="J60" s="15" t="s">
        <v>42</v>
      </c>
      <c r="K60" s="15" t="s">
        <v>42</v>
      </c>
      <c r="L60" s="16">
        <f>COUNTIF(C60:K60,"N")</f>
        <v>0</v>
      </c>
    </row>
    <row r="61" spans="1:12" ht="27.6" x14ac:dyDescent="0.25">
      <c r="A61" s="45" t="s">
        <v>92</v>
      </c>
      <c r="B61" s="22"/>
      <c r="C61" s="15" t="s">
        <v>42</v>
      </c>
      <c r="D61" s="15" t="s">
        <v>42</v>
      </c>
      <c r="E61" s="15" t="s">
        <v>42</v>
      </c>
      <c r="F61" s="15" t="s">
        <v>42</v>
      </c>
      <c r="G61" s="15" t="s">
        <v>42</v>
      </c>
      <c r="H61" s="15" t="s">
        <v>42</v>
      </c>
      <c r="I61" s="15" t="s">
        <v>42</v>
      </c>
      <c r="J61" s="15" t="s">
        <v>42</v>
      </c>
      <c r="K61" s="15" t="s">
        <v>42</v>
      </c>
      <c r="L61" s="16">
        <f>COUNTIF(C61:K61,"N")</f>
        <v>0</v>
      </c>
    </row>
    <row r="62" spans="1:12" ht="25.5" customHeight="1" x14ac:dyDescent="0.25">
      <c r="A62" s="45" t="s">
        <v>93</v>
      </c>
      <c r="B62" s="14" t="s">
        <v>94</v>
      </c>
      <c r="C62" s="46">
        <v>2</v>
      </c>
      <c r="D62" s="46">
        <v>4</v>
      </c>
      <c r="E62" s="46">
        <v>5</v>
      </c>
      <c r="F62" s="46">
        <v>6</v>
      </c>
      <c r="G62" s="46">
        <v>7</v>
      </c>
      <c r="H62" s="46">
        <v>1</v>
      </c>
      <c r="I62" s="46">
        <v>3</v>
      </c>
      <c r="J62" s="46">
        <v>9</v>
      </c>
      <c r="K62" s="46">
        <v>8</v>
      </c>
      <c r="L62" s="19"/>
    </row>
    <row r="63" spans="1:12" ht="18.600000000000001" customHeight="1" x14ac:dyDescent="0.25">
      <c r="A63" s="42" t="s">
        <v>95</v>
      </c>
      <c r="B63" s="32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8.600000000000001" customHeight="1" x14ac:dyDescent="0.25">
      <c r="A64" s="45" t="s">
        <v>96</v>
      </c>
      <c r="B64" s="14" t="s">
        <v>26</v>
      </c>
      <c r="C64" s="15" t="s">
        <v>42</v>
      </c>
      <c r="D64" s="15" t="s">
        <v>42</v>
      </c>
      <c r="E64" s="15" t="s">
        <v>42</v>
      </c>
      <c r="F64" s="15" t="s">
        <v>42</v>
      </c>
      <c r="G64" s="15" t="s">
        <v>42</v>
      </c>
      <c r="H64" s="15" t="s">
        <v>42</v>
      </c>
      <c r="I64" s="15" t="s">
        <v>42</v>
      </c>
      <c r="J64" s="15" t="s">
        <v>42</v>
      </c>
      <c r="K64" s="15" t="s">
        <v>42</v>
      </c>
      <c r="L64" s="16">
        <f>COUNTIF(C64:K64,"Y")</f>
        <v>9</v>
      </c>
    </row>
    <row r="65" spans="1:9" x14ac:dyDescent="0.25">
      <c r="A65" s="47"/>
      <c r="B65" s="48"/>
      <c r="C65" s="47"/>
      <c r="D65" s="47"/>
      <c r="E65" s="47"/>
      <c r="F65" s="47"/>
      <c r="G65" s="47"/>
      <c r="H65" s="47"/>
      <c r="I65" s="47"/>
    </row>
    <row r="66" spans="1:9" x14ac:dyDescent="0.25">
      <c r="A66" s="47"/>
      <c r="B66" s="48"/>
      <c r="C66" s="47"/>
      <c r="D66" s="47"/>
      <c r="E66" s="47"/>
      <c r="F66" s="47"/>
      <c r="G66" s="47"/>
      <c r="H66" s="47"/>
      <c r="I66" s="47"/>
    </row>
  </sheetData>
  <mergeCells count="12">
    <mergeCell ref="B16:B20"/>
    <mergeCell ref="B21:B29"/>
    <mergeCell ref="B30:B48"/>
    <mergeCell ref="B49:B52"/>
    <mergeCell ref="B53:B54"/>
    <mergeCell ref="B59:B61"/>
    <mergeCell ref="B1:B2"/>
    <mergeCell ref="L1:L2"/>
    <mergeCell ref="B5:B7"/>
    <mergeCell ref="B9:B10"/>
    <mergeCell ref="B11:B13"/>
    <mergeCell ref="A14:B14"/>
  </mergeCells>
  <conditionalFormatting sqref="L59:L61 L16:L28 L30:L57 L4:L14">
    <cfRule type="cellIs" dxfId="4" priority="5" operator="greaterThan">
      <formula>0</formula>
    </cfRule>
  </conditionalFormatting>
  <conditionalFormatting sqref="C16:K57 C59:K61">
    <cfRule type="cellIs" dxfId="3" priority="4" operator="equal">
      <formula>"N"</formula>
    </cfRule>
  </conditionalFormatting>
  <conditionalFormatting sqref="L64">
    <cfRule type="cellIs" dxfId="2" priority="3" operator="greaterThan">
      <formula>0</formula>
    </cfRule>
  </conditionalFormatting>
  <conditionalFormatting sqref="C64:K64">
    <cfRule type="cellIs" dxfId="1" priority="2" operator="equal">
      <formula>"Y"</formula>
    </cfRule>
  </conditionalFormatting>
  <conditionalFormatting sqref="L29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&amp;C2021-103 RFA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C37CA2-707F-46B0-A616-711BBAE18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77CBA-3264-436C-8967-252A41B91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7EB432-1C73-4059-8B61-AC3A951DBB7F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2021-04-20T19:08:08Z</dcterms:created>
  <dcterms:modified xsi:type="dcterms:W3CDTF">2021-04-20T19:08:26Z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