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8E4FAD7F-851A-457C-8A9D-7E6D8EF0C0AC}" xr6:coauthVersionLast="45" xr6:coauthVersionMax="45" xr10:uidLastSave="{00000000-0000-0000-0000-000000000000}"/>
  <bookViews>
    <workbookView xWindow="-110" yWindow="-110" windowWidth="19420" windowHeight="10420" tabRatio="853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7" i="1"/>
  <c r="H3" i="1" l="1"/>
  <c r="H4" i="1"/>
  <c r="H5" i="1"/>
  <c r="H7" i="1" l="1"/>
</calcChain>
</file>

<file path=xl/sharedStrings.xml><?xml version="1.0" encoding="utf-8"?>
<sst xmlns="http://schemas.openxmlformats.org/spreadsheetml/2006/main" count="56" uniqueCount="35">
  <si>
    <t>Application Number</t>
  </si>
  <si>
    <t>Name of Development</t>
  </si>
  <si>
    <t>Florida Job Creation Preference</t>
  </si>
  <si>
    <t>Lottery Number</t>
  </si>
  <si>
    <t>Total Points</t>
  </si>
  <si>
    <t>Eligible For Funding?</t>
  </si>
  <si>
    <t>Units</t>
  </si>
  <si>
    <t>Land Acquisition Program Funding Request Amount</t>
  </si>
  <si>
    <t>Development Funding Request Amount</t>
  </si>
  <si>
    <t>Total CDBG-DR Request Amount (Land Acquisition plus Development Funding)</t>
  </si>
  <si>
    <t>Development Funding Request Per Unit</t>
  </si>
  <si>
    <t>The Housing Authority of the City of Key West, Florida</t>
  </si>
  <si>
    <t>Affordable Housing Experience  Preference</t>
  </si>
  <si>
    <t>Federal Funding Preference</t>
  </si>
  <si>
    <t>Priority level</t>
  </si>
  <si>
    <t>Land Owner</t>
  </si>
  <si>
    <t>Florida Keys Community Land Trust, Inc.</t>
  </si>
  <si>
    <t>Resiliency Preference</t>
  </si>
  <si>
    <t>2020-447D</t>
  </si>
  <si>
    <t>2020-448D</t>
  </si>
  <si>
    <t>2020-449D</t>
  </si>
  <si>
    <t>Isla Villas</t>
  </si>
  <si>
    <t>Key West Scattered Sites</t>
  </si>
  <si>
    <t>The Avenues at Big Pine Key</t>
  </si>
  <si>
    <t>Seahorse Cottages at Big Pine Key II</t>
  </si>
  <si>
    <t>Islamorada, Village of Islands</t>
  </si>
  <si>
    <t>Name of Developer</t>
  </si>
  <si>
    <t>Key Largo Lions Foundation</t>
  </si>
  <si>
    <t>Rural Neighborhoods, Incorporated JCG Real Estate Ventures, LLC</t>
  </si>
  <si>
    <t>Y</t>
  </si>
  <si>
    <t>N</t>
  </si>
  <si>
    <t>2020-446D*</t>
  </si>
  <si>
    <t>*The Development Funding Request Amount was adjusted during scoring.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</si>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</sst>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7" fontId="1" fillId="0" borderId="0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8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7" fontId="1" fillId="0" borderId="1" xfId="1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7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3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vertical="center"/>
    </xf>
  </cellXfs>
  <cellStyles count="10">
    <cellStyle name="Comma" xfId="1" builtinId="3"/>
    <cellStyle name="Comma 2" xfId="2" xr:uid="{00000000-0005-0000-0000-000001000000}"/>
    <cellStyle name="Comma 3" xfId="7" xr:uid="{00000000-0005-0000-0000-000032000000}"/>
    <cellStyle name="Comma 4" xfId="9" xr:uid="{97FCC3FE-D647-429F-80AC-5278D19B3A11}"/>
    <cellStyle name="Normal" xfId="0" builtinId="0"/>
    <cellStyle name="Normal 2" xfId="6" xr:uid="{00000000-0005-0000-0000-000033000000}"/>
    <cellStyle name="Normal 2 2" xfId="5" xr:uid="{00000000-0005-0000-0000-000004000000}"/>
    <cellStyle name="Normal 3" xfId="4" xr:uid="{00000000-0005-0000-0000-000005000000}"/>
    <cellStyle name="Normal 4" xfId="8" xr:uid="{5977FAA5-29C6-4441-8DF1-433FDBC4632E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showGridLines="0" tabSelected="1" zoomScale="85" zoomScaleNormal="85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E3" sqref="E3"/>
    </sheetView>
  </sheetViews>
  <sheetFormatPr defaultColWidth="9.1796875" defaultRowHeight="14.5" x14ac:dyDescent="0.25"/>
  <cols>
    <col min="1" max="1" width="11.54296875" style="5" customWidth="1"/>
    <col min="2" max="2" width="15.453125" style="6" customWidth="1"/>
    <col min="3" max="3" width="15.1796875" style="5" customWidth="1"/>
    <col min="4" max="4" width="20.453125" style="5" customWidth="1"/>
    <col min="5" max="5" width="5.1796875" style="5" customWidth="1"/>
    <col min="6" max="6" width="14" style="5" customWidth="1"/>
    <col min="7" max="7" width="14.54296875" style="5" customWidth="1"/>
    <col min="8" max="8" width="17" style="5" customWidth="1"/>
    <col min="9" max="9" width="11.54296875" style="5" customWidth="1"/>
    <col min="10" max="10" width="6.36328125" style="5" customWidth="1"/>
    <col min="11" max="11" width="6.54296875" style="7" customWidth="1"/>
    <col min="12" max="12" width="10.36328125" style="7" customWidth="1"/>
    <col min="13" max="13" width="11.81640625" style="7" customWidth="1"/>
    <col min="14" max="14" width="11.81640625" style="5" customWidth="1"/>
    <col min="15" max="15" width="13.36328125" style="5" customWidth="1"/>
    <col min="16" max="16" width="10.6328125" style="5" customWidth="1"/>
    <col min="17" max="17" width="10.1796875" style="5" customWidth="1"/>
    <col min="18" max="18" width="6.1796875" style="5" bestFit="1" customWidth="1"/>
    <col min="19" max="19" width="9.1796875" style="7"/>
    <col min="20" max="16384" width="9.1796875" style="5"/>
  </cols>
  <sheetData>
    <row r="1" spans="1:20" s="2" customFormat="1" ht="81.5" customHeight="1" x14ac:dyDescent="0.25">
      <c r="A1" s="1" t="s">
        <v>0</v>
      </c>
      <c r="B1" s="1" t="s">
        <v>1</v>
      </c>
      <c r="C1" s="1" t="s">
        <v>26</v>
      </c>
      <c r="D1" s="1" t="s">
        <v>15</v>
      </c>
      <c r="E1" s="3" t="s">
        <v>6</v>
      </c>
      <c r="F1" s="1" t="s">
        <v>8</v>
      </c>
      <c r="G1" s="1" t="s">
        <v>7</v>
      </c>
      <c r="H1" s="1" t="s">
        <v>9</v>
      </c>
      <c r="I1" s="1" t="s">
        <v>5</v>
      </c>
      <c r="J1" s="3" t="s">
        <v>14</v>
      </c>
      <c r="K1" s="1" t="s">
        <v>4</v>
      </c>
      <c r="L1" s="1" t="s">
        <v>17</v>
      </c>
      <c r="M1" s="1" t="s">
        <v>12</v>
      </c>
      <c r="N1" s="1" t="s">
        <v>13</v>
      </c>
      <c r="O1" s="1" t="s">
        <v>10</v>
      </c>
      <c r="P1" s="1" t="s">
        <v>2</v>
      </c>
      <c r="Q1" s="1" t="s">
        <v>3</v>
      </c>
    </row>
    <row r="2" spans="1:20" s="8" customFormat="1" ht="26.5" customHeight="1" x14ac:dyDescent="0.35">
      <c r="A2" s="4" t="s">
        <v>34</v>
      </c>
      <c r="B2" s="10"/>
      <c r="C2" s="10"/>
      <c r="D2" s="10"/>
      <c r="E2" s="11"/>
      <c r="F2" s="12"/>
      <c r="G2" s="12"/>
      <c r="H2" s="13"/>
      <c r="I2" s="14"/>
      <c r="J2" s="15"/>
      <c r="K2" s="16"/>
      <c r="L2" s="16"/>
      <c r="M2" s="16"/>
      <c r="N2" s="16"/>
      <c r="O2" s="17"/>
      <c r="P2" s="18"/>
      <c r="Q2" s="19"/>
      <c r="R2" s="16"/>
    </row>
    <row r="3" spans="1:20" ht="60" customHeight="1" x14ac:dyDescent="0.25">
      <c r="A3" s="20" t="s">
        <v>18</v>
      </c>
      <c r="B3" s="20" t="s">
        <v>22</v>
      </c>
      <c r="C3" s="20" t="s">
        <v>11</v>
      </c>
      <c r="D3" s="20" t="s">
        <v>11</v>
      </c>
      <c r="E3" s="21">
        <v>7</v>
      </c>
      <c r="F3" s="22">
        <v>1815582</v>
      </c>
      <c r="G3" s="22">
        <v>0</v>
      </c>
      <c r="H3" s="23">
        <f>F3+G3</f>
        <v>1815582</v>
      </c>
      <c r="I3" s="24" t="s">
        <v>29</v>
      </c>
      <c r="J3" s="25">
        <v>1</v>
      </c>
      <c r="K3" s="26">
        <v>5</v>
      </c>
      <c r="L3" s="26" t="s">
        <v>29</v>
      </c>
      <c r="M3" s="26" t="s">
        <v>29</v>
      </c>
      <c r="N3" s="26" t="s">
        <v>29</v>
      </c>
      <c r="O3" s="27">
        <f>F3/E3</f>
        <v>259368.85714285713</v>
      </c>
      <c r="P3" s="28" t="s">
        <v>29</v>
      </c>
      <c r="Q3" s="29">
        <v>2</v>
      </c>
      <c r="S3" s="5"/>
    </row>
    <row r="4" spans="1:20" ht="60" customHeight="1" x14ac:dyDescent="0.25">
      <c r="A4" s="20" t="s">
        <v>19</v>
      </c>
      <c r="B4" s="20" t="s">
        <v>23</v>
      </c>
      <c r="C4" s="20" t="s">
        <v>28</v>
      </c>
      <c r="D4" s="20" t="s">
        <v>16</v>
      </c>
      <c r="E4" s="21">
        <v>5</v>
      </c>
      <c r="F4" s="22">
        <v>1340000</v>
      </c>
      <c r="G4" s="22">
        <v>541000</v>
      </c>
      <c r="H4" s="23">
        <f>F4+G4</f>
        <v>1881000</v>
      </c>
      <c r="I4" s="24" t="s">
        <v>29</v>
      </c>
      <c r="J4" s="25">
        <v>1</v>
      </c>
      <c r="K4" s="26">
        <v>5</v>
      </c>
      <c r="L4" s="26" t="s">
        <v>29</v>
      </c>
      <c r="M4" s="26" t="s">
        <v>29</v>
      </c>
      <c r="N4" s="26" t="s">
        <v>29</v>
      </c>
      <c r="O4" s="27">
        <f>F4/E4</f>
        <v>268000</v>
      </c>
      <c r="P4" s="28" t="s">
        <v>29</v>
      </c>
      <c r="Q4" s="29">
        <v>4</v>
      </c>
      <c r="R4" s="16"/>
      <c r="S4" s="5"/>
    </row>
    <row r="5" spans="1:20" ht="49.25" customHeight="1" x14ac:dyDescent="0.25">
      <c r="A5" s="20" t="s">
        <v>20</v>
      </c>
      <c r="B5" s="20" t="s">
        <v>24</v>
      </c>
      <c r="C5" s="20" t="s">
        <v>28</v>
      </c>
      <c r="D5" s="20" t="s">
        <v>16</v>
      </c>
      <c r="E5" s="21">
        <v>9</v>
      </c>
      <c r="F5" s="22">
        <v>2277000</v>
      </c>
      <c r="G5" s="22">
        <v>990000</v>
      </c>
      <c r="H5" s="23">
        <f>F5+G5</f>
        <v>3267000</v>
      </c>
      <c r="I5" s="24" t="s">
        <v>29</v>
      </c>
      <c r="J5" s="25">
        <v>1</v>
      </c>
      <c r="K5" s="26">
        <v>5</v>
      </c>
      <c r="L5" s="26" t="s">
        <v>29</v>
      </c>
      <c r="M5" s="26" t="s">
        <v>29</v>
      </c>
      <c r="N5" s="26" t="s">
        <v>29</v>
      </c>
      <c r="O5" s="27">
        <f>F5/E5</f>
        <v>253000</v>
      </c>
      <c r="P5" s="28" t="s">
        <v>29</v>
      </c>
      <c r="Q5" s="29">
        <v>1</v>
      </c>
      <c r="R5" s="16"/>
      <c r="S5" s="5"/>
    </row>
    <row r="6" spans="1:20" s="8" customFormat="1" ht="38" customHeight="1" x14ac:dyDescent="0.35">
      <c r="A6" s="4" t="s">
        <v>33</v>
      </c>
      <c r="B6" s="10"/>
      <c r="C6" s="10"/>
      <c r="D6" s="10"/>
      <c r="E6" s="11"/>
      <c r="F6" s="12"/>
      <c r="G6" s="12"/>
      <c r="H6" s="13"/>
      <c r="I6" s="14"/>
      <c r="J6" s="15"/>
      <c r="K6" s="16"/>
      <c r="L6" s="16"/>
      <c r="M6" s="16"/>
      <c r="N6" s="16"/>
      <c r="O6" s="17"/>
      <c r="P6" s="18"/>
      <c r="Q6" s="19"/>
      <c r="R6" s="16"/>
    </row>
    <row r="7" spans="1:20" ht="55.25" customHeight="1" x14ac:dyDescent="0.25">
      <c r="A7" s="20" t="s">
        <v>31</v>
      </c>
      <c r="B7" s="20" t="s">
        <v>21</v>
      </c>
      <c r="C7" s="20" t="s">
        <v>27</v>
      </c>
      <c r="D7" s="20" t="s">
        <v>25</v>
      </c>
      <c r="E7" s="21">
        <v>8</v>
      </c>
      <c r="F7" s="22">
        <v>2420576</v>
      </c>
      <c r="G7" s="22">
        <v>0</v>
      </c>
      <c r="H7" s="23">
        <f>F7+G7</f>
        <v>2420576</v>
      </c>
      <c r="I7" s="24" t="s">
        <v>30</v>
      </c>
      <c r="J7" s="25">
        <v>1</v>
      </c>
      <c r="K7" s="26">
        <v>0</v>
      </c>
      <c r="L7" s="26" t="s">
        <v>29</v>
      </c>
      <c r="M7" s="26" t="s">
        <v>30</v>
      </c>
      <c r="N7" s="26" t="s">
        <v>30</v>
      </c>
      <c r="O7" s="27">
        <f>F7/E7</f>
        <v>302572</v>
      </c>
      <c r="P7" s="28" t="s">
        <v>29</v>
      </c>
      <c r="Q7" s="29">
        <v>3</v>
      </c>
      <c r="S7" s="5"/>
    </row>
    <row r="8" spans="1:20" x14ac:dyDescent="0.25">
      <c r="E8" s="30"/>
      <c r="H8" s="31"/>
      <c r="N8" s="7"/>
      <c r="S8" s="5"/>
      <c r="T8" s="9"/>
    </row>
    <row r="9" spans="1:20" x14ac:dyDescent="0.25">
      <c r="A9" s="5" t="s">
        <v>32</v>
      </c>
      <c r="E9" s="30"/>
      <c r="N9" s="7"/>
      <c r="S9" s="5"/>
      <c r="T9" s="9"/>
    </row>
    <row r="10" spans="1:20" x14ac:dyDescent="0.25">
      <c r="E10" s="30"/>
      <c r="N10" s="7"/>
      <c r="S10" s="5"/>
      <c r="T10" s="9"/>
    </row>
    <row r="11" spans="1:20" x14ac:dyDescent="0.25">
      <c r="E11" s="30"/>
      <c r="N11" s="7"/>
      <c r="S11" s="5"/>
      <c r="T11" s="9"/>
    </row>
    <row r="12" spans="1:20" x14ac:dyDescent="0.25">
      <c r="E12" s="30"/>
      <c r="N12" s="7"/>
      <c r="S12" s="5"/>
      <c r="T12" s="9"/>
    </row>
    <row r="13" spans="1:20" x14ac:dyDescent="0.25">
      <c r="E13" s="30"/>
      <c r="N13" s="7"/>
      <c r="S13" s="5"/>
      <c r="T13" s="9"/>
    </row>
    <row r="14" spans="1:20" x14ac:dyDescent="0.25">
      <c r="E14" s="30"/>
      <c r="N14" s="7"/>
      <c r="S14" s="5"/>
      <c r="T14" s="9"/>
    </row>
    <row r="15" spans="1:20" x14ac:dyDescent="0.25">
      <c r="E15" s="30"/>
      <c r="N15" s="7"/>
      <c r="S15" s="5"/>
      <c r="T15" s="9"/>
    </row>
    <row r="16" spans="1:20" x14ac:dyDescent="0.25">
      <c r="S16" s="9"/>
    </row>
    <row r="17" spans="19:19" x14ac:dyDescent="0.25">
      <c r="S17" s="9"/>
    </row>
    <row r="18" spans="19:19" x14ac:dyDescent="0.25">
      <c r="S18" s="9"/>
    </row>
    <row r="19" spans="19:19" x14ac:dyDescent="0.25">
      <c r="S19" s="9"/>
    </row>
    <row r="20" spans="19:19" x14ac:dyDescent="0.25">
      <c r="S20" s="9"/>
    </row>
    <row r="21" spans="19:19" x14ac:dyDescent="0.25">
      <c r="S21" s="9"/>
    </row>
    <row r="22" spans="19:19" x14ac:dyDescent="0.25">
      <c r="S22" s="9"/>
    </row>
    <row r="23" spans="19:19" x14ac:dyDescent="0.25">
      <c r="S23" s="9"/>
    </row>
    <row r="24" spans="19:19" x14ac:dyDescent="0.25">
      <c r="S24" s="9"/>
    </row>
    <row r="25" spans="19:19" x14ac:dyDescent="0.25">
      <c r="S25" s="9"/>
    </row>
    <row r="26" spans="19:19" x14ac:dyDescent="0.25">
      <c r="S26" s="9"/>
    </row>
    <row r="27" spans="19:19" x14ac:dyDescent="0.25">
      <c r="S27" s="9"/>
    </row>
  </sheetData>
  <sortState xmlns:xlrd2="http://schemas.microsoft.com/office/spreadsheetml/2017/richdata2" ref="A3:T7">
    <sortCondition descending="1" ref="I3:I7"/>
  </sortState>
  <phoneticPr fontId="0" type="noConversion"/>
  <pageMargins left="0.7" right="0.7" top="0.75" bottom="0.75" header="0.3" footer="0.3"/>
  <pageSetup paperSize="3" scale="57" fitToHeight="0" orientation="landscape" r:id="rId1"/>
  <headerFooter alignWithMargins="0">
    <oddHeader>&amp;C&amp;"Arial,Bold"&amp;14RFA 2020-302 All Applications Received&amp;RExhibit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D2ADF9-B7AB-4E94-9992-C27CBD2D4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A5490-7A87-4B58-B106-B7D57A4E4A6A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2020-04-01T18:08:13Z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