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6 HOME RD/"/>
    </mc:Choice>
  </mc:AlternateContent>
  <xr:revisionPtr revIDLastSave="0" documentId="8_{AF11353A-B288-49B7-A14E-68CD26CEA3B2}" xr6:coauthVersionLast="45" xr6:coauthVersionMax="45" xr10:uidLastSave="{00000000-0000-0000-0000-000000000000}"/>
  <bookViews>
    <workbookView xWindow="22932" yWindow="-108" windowWidth="23256" windowHeight="12576" xr2:uid="{FE08D5F5-3EF5-4BDC-9917-E508344B039E}"/>
  </bookViews>
  <sheets>
    <sheet name="enter scores" sheetId="1" r:id="rId1"/>
  </sheets>
  <definedNames>
    <definedName name="_xlnm.Print_Area" localSheetId="0">'enter scores'!$A$1:$K$59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1" l="1"/>
  <c r="L56" i="1"/>
  <c r="L53" i="1"/>
  <c r="L52" i="1"/>
  <c r="K50" i="1"/>
  <c r="J50" i="1"/>
  <c r="I50" i="1"/>
  <c r="H50" i="1"/>
  <c r="G50" i="1"/>
  <c r="F50" i="1"/>
  <c r="E50" i="1"/>
  <c r="D50" i="1"/>
  <c r="L50" i="1" s="1"/>
  <c r="C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7" i="1"/>
  <c r="J7" i="1"/>
  <c r="I7" i="1"/>
  <c r="H7" i="1"/>
  <c r="G7" i="1"/>
  <c r="F7" i="1"/>
  <c r="E7" i="1"/>
  <c r="D7" i="1"/>
  <c r="C7" i="1"/>
  <c r="L7" i="1" s="1"/>
  <c r="L6" i="1"/>
  <c r="L5" i="1"/>
  <c r="L4" i="1"/>
</calcChain>
</file>

<file path=xl/sharedStrings.xml><?xml version="1.0" encoding="utf-8"?>
<sst xmlns="http://schemas.openxmlformats.org/spreadsheetml/2006/main" count="498" uniqueCount="88">
  <si>
    <t>HOME RFA Scoring Items</t>
  </si>
  <si>
    <t>Contributor/ Reporter</t>
  </si>
  <si>
    <t>2021-280H</t>
  </si>
  <si>
    <t>2021-281H</t>
  </si>
  <si>
    <t>2021-282H</t>
  </si>
  <si>
    <t>2021-283H</t>
  </si>
  <si>
    <t>2021-284H</t>
  </si>
  <si>
    <t>2021-285H</t>
  </si>
  <si>
    <t>2021-286H</t>
  </si>
  <si>
    <t>2021-287H</t>
  </si>
  <si>
    <t>2021-288H</t>
  </si>
  <si>
    <t>COUNT</t>
  </si>
  <si>
    <t>Development Name</t>
  </si>
  <si>
    <t>Meadow Park</t>
  </si>
  <si>
    <t>Thomas Pines</t>
  </si>
  <si>
    <t>Casa San Alfonso</t>
  </si>
  <si>
    <t>Sandcastle Manor</t>
  </si>
  <si>
    <t>Sandcastle Pines</t>
  </si>
  <si>
    <t>Hermosa Arcadia</t>
  </si>
  <si>
    <t>Towns of Okeechobee - Phase III</t>
  </si>
  <si>
    <t>Liberty Crossings</t>
  </si>
  <si>
    <t>Greyes Place Phase II</t>
  </si>
  <si>
    <t>Point Items</t>
  </si>
  <si>
    <t>Bookmarking Attachments prior to submission (Section Three) (5 points)</t>
  </si>
  <si>
    <t>Cori</t>
  </si>
  <si>
    <t>3.b.(3)(c) 67ER20-1 Disincentive  (5 points)</t>
  </si>
  <si>
    <t>Nicole</t>
  </si>
  <si>
    <t>3.c.(2) Submission of Principals for Applicant and Developer(s)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(5 points)</t>
  </si>
  <si>
    <t>Total Points (maximum of 15)</t>
  </si>
  <si>
    <t>Eligibility Items</t>
  </si>
  <si>
    <t>Submission Requirements Met (Section Three A)</t>
  </si>
  <si>
    <t>Y</t>
  </si>
  <si>
    <t>1.  Applicant Certification and Acknowledgement Form provided</t>
  </si>
  <si>
    <t>2.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</si>
  <si>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</si>
  <si>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</si>
  <si>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</si>
  <si>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</si>
  <si>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3.b.(4) Prior General Contractor experience requirement met</t>
  </si>
  <si>
    <t>3.c.(1) Principals for Applicant and Developer(s) Disclosure Form provided and meets requirements</t>
  </si>
  <si>
    <t>3.d.(1) Management Company information provided</t>
  </si>
  <si>
    <t>3.d.(2)  Prior General Management Company Experience requirement met</t>
  </si>
  <si>
    <t>3.e.(1) Authorized Principal Representative provided</t>
  </si>
  <si>
    <t>4.a. Name of Proposed Development provided</t>
  </si>
  <si>
    <t>4.c. Development Type provided</t>
  </si>
  <si>
    <t>4.e. Question whether construction has commenced answered</t>
  </si>
  <si>
    <t>5.a. County identified</t>
  </si>
  <si>
    <t>5.b. Address of Development Site provided</t>
  </si>
  <si>
    <t>5.c. Question whether a Scattered Sites Development answered</t>
  </si>
  <si>
    <t>5.d. Latitude and Longitude Coordinates for each site provided</t>
  </si>
  <si>
    <t>5.e. Evidence that proposed Development is located in a Rural Area provided</t>
  </si>
  <si>
    <t>5.f.  Verification that the Development is not an LDA Development</t>
  </si>
  <si>
    <t>6.a. Total Number of Units provided and within limits</t>
  </si>
  <si>
    <t>6.b. HOME Set-Aside calculation provided</t>
  </si>
  <si>
    <t>David Woodward</t>
  </si>
  <si>
    <t>N</t>
  </si>
  <si>
    <t>6.c. Unit Mix provided and meets requirements</t>
  </si>
  <si>
    <t>6.d.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</si>
  <si>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</si>
  <si>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</si>
  <si>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</si>
  <si>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</si>
  <si>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 Green Building Certification selected</t>
  </si>
  <si>
    <t>9. Minimum Resident Programs selected</t>
  </si>
  <si>
    <t>10.a.(1) Applicant’s HOME Funding Request Amount provided</t>
  </si>
  <si>
    <t>10.a.(2) Applicant’s HOME Subsidy Calculation Chart provided</t>
  </si>
  <si>
    <t>10.c. Development Cost Pro Forma provided (listing expenses or uses) and Construction/Rehab analysis and Permanent analysis (listing sources) – Sources must equal or exceed uses</t>
  </si>
  <si>
    <t>11.a.  Units occupied question answered</t>
  </si>
  <si>
    <t>11.b. Tenant Relocation information provided, if applicable</t>
  </si>
  <si>
    <t>N/A</t>
  </si>
  <si>
    <t>11.c. HOME Uniform Relocation Act documentation provided, if applicable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</si>
  <si>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</si>
  <si>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</si>
  <si>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</si>
  <si>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</si>
  <si>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A)</t>
  </si>
  <si>
    <t>Kenny</t>
  </si>
  <si>
    <t>All Eligibility Requirements Met?</t>
  </si>
  <si>
    <t>Tie-Breakers</t>
  </si>
  <si>
    <t>3.b.(3)(b) Qualifies for the HOME Funding Experience Preference?</t>
  </si>
  <si>
    <t>3.b.(3)(a) Qualifies for the Previous Affordable Housing Experience Funding Preference?</t>
  </si>
  <si>
    <t>Eligible HOME Request as % of Maximum (Section Five, B.1.c.)</t>
  </si>
  <si>
    <t>Eligible Match as % of HOME request amount (Section Five, B.1.d.)</t>
  </si>
  <si>
    <t>Qualifies for Florida Job Creation Preference (Item 2 of Exhibit C)</t>
  </si>
  <si>
    <t>Lottery Number</t>
  </si>
  <si>
    <t>Inspector General's office</t>
  </si>
  <si>
    <t>Goal</t>
  </si>
  <si>
    <t>3.a.(4) Qualifies as a CHDO Applicant?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</si>
</sst>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0" fontId="6" fillId="0" borderId="6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7457C8C6-F403-451D-88BC-7D7AFA117630}"/>
    <cellStyle name="Percent" xfId="1" builtinId="5"/>
  </cellStyles>
  <dxfs count="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CE16-20C7-42F5-9B7B-42FF141D7614}">
  <dimension ref="A1:L61"/>
  <sheetViews>
    <sheetView tabSelected="1" zoomScale="115" zoomScaleNormal="115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A6" sqref="A6"/>
    </sheetView>
  </sheetViews>
  <sheetFormatPr defaultColWidth="8.88671875" defaultRowHeight="13.8" x14ac:dyDescent="0.25"/>
  <cols>
    <col min="1" max="1" width="37.44140625" style="52" customWidth="1"/>
    <col min="2" max="2" width="11.109375" style="7" customWidth="1"/>
    <col min="3" max="11" width="10.88671875" style="7" customWidth="1"/>
    <col min="12" max="16384" width="8.88671875" style="7"/>
  </cols>
  <sheetData>
    <row r="1" spans="1:12" ht="13.6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s="10" customFormat="1" ht="51" customHeight="1" x14ac:dyDescent="0.25">
      <c r="A2" s="8" t="s">
        <v>12</v>
      </c>
      <c r="B2" s="2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4" t="s">
        <v>19</v>
      </c>
      <c r="J2" s="4" t="s">
        <v>20</v>
      </c>
      <c r="K2" s="5" t="s">
        <v>21</v>
      </c>
      <c r="L2" s="9"/>
    </row>
    <row r="3" spans="1:12" s="10" customFormat="1" x14ac:dyDescent="0.25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27.6" x14ac:dyDescent="0.25">
      <c r="A4" s="15" t="s">
        <v>23</v>
      </c>
      <c r="B4" s="16" t="s">
        <v>24</v>
      </c>
      <c r="C4" s="17">
        <v>5</v>
      </c>
      <c r="D4" s="17">
        <v>5</v>
      </c>
      <c r="E4" s="17">
        <v>5</v>
      </c>
      <c r="F4" s="17">
        <v>5</v>
      </c>
      <c r="G4" s="17">
        <v>5</v>
      </c>
      <c r="H4" s="17">
        <v>5</v>
      </c>
      <c r="I4" s="17">
        <v>5</v>
      </c>
      <c r="J4" s="17">
        <v>5</v>
      </c>
      <c r="K4" s="17">
        <v>5</v>
      </c>
      <c r="L4" s="18">
        <f>COUNTIF(C4:K4,0)</f>
        <v>0</v>
      </c>
    </row>
    <row r="5" spans="1:12" x14ac:dyDescent="0.25">
      <c r="A5" s="15" t="s">
        <v>25</v>
      </c>
      <c r="B5" s="19" t="s">
        <v>26</v>
      </c>
      <c r="C5" s="17">
        <v>5</v>
      </c>
      <c r="D5" s="17">
        <v>5</v>
      </c>
      <c r="E5" s="17">
        <v>5</v>
      </c>
      <c r="F5" s="17">
        <v>5</v>
      </c>
      <c r="G5" s="17">
        <v>5</v>
      </c>
      <c r="H5" s="17">
        <v>5</v>
      </c>
      <c r="I5" s="17">
        <v>5</v>
      </c>
      <c r="J5" s="17">
        <v>5</v>
      </c>
      <c r="K5" s="17">
        <v>5</v>
      </c>
      <c r="L5" s="18">
        <f t="shared" ref="L5:L7" si="0">COUNTIF(C5:K5,0)</f>
        <v>0</v>
      </c>
    </row>
    <row r="6" spans="1:12" ht="124.2" x14ac:dyDescent="0.25">
      <c r="A6" s="15" t="s">
        <v>27</v>
      </c>
      <c r="B6" s="20"/>
      <c r="C6" s="17">
        <v>5</v>
      </c>
      <c r="D6" s="17">
        <v>5</v>
      </c>
      <c r="E6" s="17">
        <v>5</v>
      </c>
      <c r="F6" s="17">
        <v>5</v>
      </c>
      <c r="G6" s="17">
        <v>5</v>
      </c>
      <c r="H6" s="17">
        <v>5</v>
      </c>
      <c r="I6" s="17">
        <v>5</v>
      </c>
      <c r="J6" s="17">
        <v>5</v>
      </c>
      <c r="K6" s="17">
        <v>5</v>
      </c>
      <c r="L6" s="18">
        <f t="shared" si="0"/>
        <v>0</v>
      </c>
    </row>
    <row r="7" spans="1:12" x14ac:dyDescent="0.25">
      <c r="A7" s="21" t="s">
        <v>28</v>
      </c>
      <c r="B7" s="22"/>
      <c r="C7" s="23">
        <f>IF(C6="","",SUM(C4:C6))</f>
        <v>15</v>
      </c>
      <c r="D7" s="23">
        <f t="shared" ref="D7:K7" si="1">IF(D6="","",SUM(D4:D6))</f>
        <v>15</v>
      </c>
      <c r="E7" s="23">
        <f t="shared" si="1"/>
        <v>15</v>
      </c>
      <c r="F7" s="23">
        <f t="shared" si="1"/>
        <v>15</v>
      </c>
      <c r="G7" s="23">
        <f t="shared" si="1"/>
        <v>15</v>
      </c>
      <c r="H7" s="23">
        <f t="shared" si="1"/>
        <v>15</v>
      </c>
      <c r="I7" s="23">
        <f t="shared" si="1"/>
        <v>15</v>
      </c>
      <c r="J7" s="23">
        <f t="shared" si="1"/>
        <v>15</v>
      </c>
      <c r="K7" s="23">
        <f t="shared" si="1"/>
        <v>15</v>
      </c>
      <c r="L7" s="18">
        <f t="shared" si="0"/>
        <v>0</v>
      </c>
    </row>
    <row r="8" spans="1:12" s="10" customFormat="1" x14ac:dyDescent="0.25">
      <c r="A8" s="11" t="s">
        <v>29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7.6" x14ac:dyDescent="0.25">
      <c r="A9" s="24" t="s">
        <v>30</v>
      </c>
      <c r="B9" s="19" t="s">
        <v>24</v>
      </c>
      <c r="C9" s="25" t="s">
        <v>31</v>
      </c>
      <c r="D9" s="25" t="s">
        <v>31</v>
      </c>
      <c r="E9" s="25" t="s">
        <v>31</v>
      </c>
      <c r="F9" s="25" t="s">
        <v>31</v>
      </c>
      <c r="G9" s="25" t="s">
        <v>31</v>
      </c>
      <c r="H9" s="25" t="s">
        <v>31</v>
      </c>
      <c r="I9" s="25" t="s">
        <v>31</v>
      </c>
      <c r="J9" s="25" t="s">
        <v>31</v>
      </c>
      <c r="K9" s="25" t="s">
        <v>31</v>
      </c>
      <c r="L9" s="26">
        <f t="shared" ref="L9:L49" si="2">COUNTIF(C9:K9,"N")</f>
        <v>0</v>
      </c>
    </row>
    <row r="10" spans="1:12" ht="27.6" x14ac:dyDescent="0.25">
      <c r="A10" s="24" t="s">
        <v>32</v>
      </c>
      <c r="B10" s="27"/>
      <c r="C10" s="25" t="s">
        <v>31</v>
      </c>
      <c r="D10" s="25" t="s">
        <v>31</v>
      </c>
      <c r="E10" s="25" t="s">
        <v>31</v>
      </c>
      <c r="F10" s="25" t="s">
        <v>31</v>
      </c>
      <c r="G10" s="25" t="s">
        <v>31</v>
      </c>
      <c r="H10" s="25" t="s">
        <v>31</v>
      </c>
      <c r="I10" s="25" t="s">
        <v>31</v>
      </c>
      <c r="J10" s="25" t="s">
        <v>31</v>
      </c>
      <c r="K10" s="25" t="s">
        <v>31</v>
      </c>
      <c r="L10" s="26">
        <f t="shared" si="2"/>
        <v>0</v>
      </c>
    </row>
    <row r="11" spans="1:12" x14ac:dyDescent="0.25">
      <c r="A11" s="24" t="s">
        <v>33</v>
      </c>
      <c r="B11" s="20"/>
      <c r="C11" s="25" t="s">
        <v>31</v>
      </c>
      <c r="D11" s="25" t="s">
        <v>31</v>
      </c>
      <c r="E11" s="25" t="s">
        <v>31</v>
      </c>
      <c r="F11" s="25" t="s">
        <v>31</v>
      </c>
      <c r="G11" s="25" t="s">
        <v>31</v>
      </c>
      <c r="H11" s="25" t="s">
        <v>31</v>
      </c>
      <c r="I11" s="25" t="s">
        <v>31</v>
      </c>
      <c r="J11" s="25" t="s">
        <v>31</v>
      </c>
      <c r="K11" s="25" t="s">
        <v>31</v>
      </c>
      <c r="L11" s="26">
        <f t="shared" si="2"/>
        <v>0</v>
      </c>
    </row>
    <row r="12" spans="1:12" x14ac:dyDescent="0.25">
      <c r="A12" s="28" t="s">
        <v>34</v>
      </c>
      <c r="B12" s="19" t="s">
        <v>26</v>
      </c>
      <c r="C12" s="25" t="s">
        <v>31</v>
      </c>
      <c r="D12" s="25" t="s">
        <v>31</v>
      </c>
      <c r="E12" s="25" t="s">
        <v>31</v>
      </c>
      <c r="F12" s="25" t="s">
        <v>31</v>
      </c>
      <c r="G12" s="25" t="s">
        <v>31</v>
      </c>
      <c r="H12" s="25" t="s">
        <v>31</v>
      </c>
      <c r="I12" s="25" t="s">
        <v>31</v>
      </c>
      <c r="J12" s="25" t="s">
        <v>31</v>
      </c>
      <c r="K12" s="25" t="s">
        <v>31</v>
      </c>
      <c r="L12" s="26">
        <f t="shared" si="2"/>
        <v>0</v>
      </c>
    </row>
    <row r="13" spans="1:12" ht="27.6" x14ac:dyDescent="0.25">
      <c r="A13" s="28" t="s">
        <v>35</v>
      </c>
      <c r="B13" s="27"/>
      <c r="C13" s="25" t="s">
        <v>31</v>
      </c>
      <c r="D13" s="25" t="s">
        <v>31</v>
      </c>
      <c r="E13" s="25" t="s">
        <v>31</v>
      </c>
      <c r="F13" s="25" t="s">
        <v>31</v>
      </c>
      <c r="G13" s="25" t="s">
        <v>31</v>
      </c>
      <c r="H13" s="25" t="s">
        <v>31</v>
      </c>
      <c r="I13" s="25" t="s">
        <v>31</v>
      </c>
      <c r="J13" s="25" t="s">
        <v>31</v>
      </c>
      <c r="K13" s="25" t="s">
        <v>31</v>
      </c>
      <c r="L13" s="26">
        <f t="shared" si="2"/>
        <v>0</v>
      </c>
    </row>
    <row r="14" spans="1:12" x14ac:dyDescent="0.25">
      <c r="A14" s="28" t="s">
        <v>36</v>
      </c>
      <c r="B14" s="27"/>
      <c r="C14" s="25" t="s">
        <v>31</v>
      </c>
      <c r="D14" s="25" t="s">
        <v>31</v>
      </c>
      <c r="E14" s="25" t="s">
        <v>31</v>
      </c>
      <c r="F14" s="25" t="s">
        <v>31</v>
      </c>
      <c r="G14" s="25" t="s">
        <v>31</v>
      </c>
      <c r="H14" s="25" t="s">
        <v>31</v>
      </c>
      <c r="I14" s="25" t="s">
        <v>31</v>
      </c>
      <c r="J14" s="25" t="s">
        <v>31</v>
      </c>
      <c r="K14" s="25" t="s">
        <v>31</v>
      </c>
      <c r="L14" s="26">
        <f t="shared" si="2"/>
        <v>0</v>
      </c>
    </row>
    <row r="15" spans="1:12" ht="27.6" x14ac:dyDescent="0.25">
      <c r="A15" s="28" t="s">
        <v>37</v>
      </c>
      <c r="B15" s="27"/>
      <c r="C15" s="25" t="s">
        <v>31</v>
      </c>
      <c r="D15" s="25" t="s">
        <v>31</v>
      </c>
      <c r="E15" s="25" t="s">
        <v>31</v>
      </c>
      <c r="F15" s="25" t="s">
        <v>31</v>
      </c>
      <c r="G15" s="25" t="s">
        <v>31</v>
      </c>
      <c r="H15" s="25" t="s">
        <v>31</v>
      </c>
      <c r="I15" s="25" t="s">
        <v>31</v>
      </c>
      <c r="J15" s="25" t="s">
        <v>31</v>
      </c>
      <c r="K15" s="25" t="s">
        <v>31</v>
      </c>
      <c r="L15" s="26">
        <f t="shared" si="2"/>
        <v>0</v>
      </c>
    </row>
    <row r="16" spans="1:12" ht="27.6" x14ac:dyDescent="0.25">
      <c r="A16" s="28" t="s">
        <v>38</v>
      </c>
      <c r="B16" s="27"/>
      <c r="C16" s="25" t="s">
        <v>31</v>
      </c>
      <c r="D16" s="25" t="s">
        <v>31</v>
      </c>
      <c r="E16" s="25" t="s">
        <v>31</v>
      </c>
      <c r="F16" s="25" t="s">
        <v>31</v>
      </c>
      <c r="G16" s="25" t="s">
        <v>31</v>
      </c>
      <c r="H16" s="25" t="s">
        <v>31</v>
      </c>
      <c r="I16" s="25" t="s">
        <v>31</v>
      </c>
      <c r="J16" s="25" t="s">
        <v>31</v>
      </c>
      <c r="K16" s="25" t="s">
        <v>31</v>
      </c>
      <c r="L16" s="26">
        <f t="shared" si="2"/>
        <v>0</v>
      </c>
    </row>
    <row r="17" spans="1:12" ht="41.4" x14ac:dyDescent="0.25">
      <c r="A17" s="28" t="s">
        <v>39</v>
      </c>
      <c r="B17" s="27"/>
      <c r="C17" s="25" t="s">
        <v>31</v>
      </c>
      <c r="D17" s="25" t="s">
        <v>31</v>
      </c>
      <c r="E17" s="25" t="s">
        <v>31</v>
      </c>
      <c r="F17" s="25" t="s">
        <v>31</v>
      </c>
      <c r="G17" s="25" t="s">
        <v>31</v>
      </c>
      <c r="H17" s="25" t="s">
        <v>31</v>
      </c>
      <c r="I17" s="25" t="s">
        <v>31</v>
      </c>
      <c r="J17" s="25" t="s">
        <v>31</v>
      </c>
      <c r="K17" s="25" t="s">
        <v>31</v>
      </c>
      <c r="L17" s="26">
        <f t="shared" si="2"/>
        <v>0</v>
      </c>
    </row>
    <row r="18" spans="1:12" ht="27.6" x14ac:dyDescent="0.25">
      <c r="A18" s="28" t="s">
        <v>40</v>
      </c>
      <c r="B18" s="27"/>
      <c r="C18" s="25" t="s">
        <v>31</v>
      </c>
      <c r="D18" s="25" t="s">
        <v>31</v>
      </c>
      <c r="E18" s="25" t="s">
        <v>31</v>
      </c>
      <c r="F18" s="25" t="s">
        <v>31</v>
      </c>
      <c r="G18" s="25" t="s">
        <v>31</v>
      </c>
      <c r="H18" s="25" t="s">
        <v>31</v>
      </c>
      <c r="I18" s="25" t="s">
        <v>31</v>
      </c>
      <c r="J18" s="25" t="s">
        <v>31</v>
      </c>
      <c r="K18" s="25" t="s">
        <v>31</v>
      </c>
      <c r="L18" s="26">
        <f t="shared" si="2"/>
        <v>0</v>
      </c>
    </row>
    <row r="19" spans="1:12" ht="27.6" x14ac:dyDescent="0.25">
      <c r="A19" s="28" t="s">
        <v>41</v>
      </c>
      <c r="B19" s="27"/>
      <c r="C19" s="25" t="s">
        <v>31</v>
      </c>
      <c r="D19" s="25" t="s">
        <v>31</v>
      </c>
      <c r="E19" s="25" t="s">
        <v>31</v>
      </c>
      <c r="F19" s="25" t="s">
        <v>31</v>
      </c>
      <c r="G19" s="25" t="s">
        <v>31</v>
      </c>
      <c r="H19" s="25" t="s">
        <v>31</v>
      </c>
      <c r="I19" s="25" t="s">
        <v>31</v>
      </c>
      <c r="J19" s="25" t="s">
        <v>31</v>
      </c>
      <c r="K19" s="25" t="s">
        <v>31</v>
      </c>
      <c r="L19" s="26">
        <f t="shared" si="2"/>
        <v>0</v>
      </c>
    </row>
    <row r="20" spans="1:12" ht="27.6" x14ac:dyDescent="0.25">
      <c r="A20" s="28" t="s">
        <v>42</v>
      </c>
      <c r="B20" s="27"/>
      <c r="C20" s="25" t="s">
        <v>31</v>
      </c>
      <c r="D20" s="25" t="s">
        <v>31</v>
      </c>
      <c r="E20" s="25" t="s">
        <v>31</v>
      </c>
      <c r="F20" s="25" t="s">
        <v>31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6">
        <f t="shared" si="2"/>
        <v>0</v>
      </c>
    </row>
    <row r="21" spans="1:12" x14ac:dyDescent="0.25">
      <c r="A21" s="28" t="s">
        <v>43</v>
      </c>
      <c r="B21" s="19" t="s">
        <v>24</v>
      </c>
      <c r="C21" s="25" t="s">
        <v>31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5" t="s">
        <v>31</v>
      </c>
      <c r="K21" s="25" t="s">
        <v>31</v>
      </c>
      <c r="L21" s="26">
        <f t="shared" si="2"/>
        <v>0</v>
      </c>
    </row>
    <row r="22" spans="1:12" x14ac:dyDescent="0.25">
      <c r="A22" s="28" t="s">
        <v>44</v>
      </c>
      <c r="B22" s="27"/>
      <c r="C22" s="25" t="s">
        <v>31</v>
      </c>
      <c r="D22" s="25" t="s">
        <v>31</v>
      </c>
      <c r="E22" s="25" t="s">
        <v>31</v>
      </c>
      <c r="F22" s="25" t="s">
        <v>31</v>
      </c>
      <c r="G22" s="25" t="s">
        <v>31</v>
      </c>
      <c r="H22" s="25" t="s">
        <v>31</v>
      </c>
      <c r="I22" s="25" t="s">
        <v>31</v>
      </c>
      <c r="J22" s="25" t="s">
        <v>31</v>
      </c>
      <c r="K22" s="25" t="s">
        <v>31</v>
      </c>
      <c r="L22" s="26">
        <f t="shared" si="2"/>
        <v>0</v>
      </c>
    </row>
    <row r="23" spans="1:12" ht="27.6" x14ac:dyDescent="0.25">
      <c r="A23" s="28" t="s">
        <v>45</v>
      </c>
      <c r="B23" s="27"/>
      <c r="C23" s="25" t="s">
        <v>31</v>
      </c>
      <c r="D23" s="25" t="s">
        <v>31</v>
      </c>
      <c r="E23" s="25" t="s">
        <v>31</v>
      </c>
      <c r="F23" s="25" t="s">
        <v>31</v>
      </c>
      <c r="G23" s="25" t="s">
        <v>31</v>
      </c>
      <c r="H23" s="25" t="s">
        <v>31</v>
      </c>
      <c r="I23" s="25" t="s">
        <v>31</v>
      </c>
      <c r="J23" s="25" t="s">
        <v>31</v>
      </c>
      <c r="K23" s="25" t="s">
        <v>31</v>
      </c>
      <c r="L23" s="26">
        <f t="shared" si="2"/>
        <v>0</v>
      </c>
    </row>
    <row r="24" spans="1:12" x14ac:dyDescent="0.25">
      <c r="A24" s="28" t="s">
        <v>46</v>
      </c>
      <c r="B24" s="27"/>
      <c r="C24" s="25" t="s">
        <v>31</v>
      </c>
      <c r="D24" s="25" t="s">
        <v>31</v>
      </c>
      <c r="E24" s="25" t="s">
        <v>31</v>
      </c>
      <c r="F24" s="25" t="s">
        <v>31</v>
      </c>
      <c r="G24" s="25" t="s">
        <v>31</v>
      </c>
      <c r="H24" s="25" t="s">
        <v>31</v>
      </c>
      <c r="I24" s="25" t="s">
        <v>31</v>
      </c>
      <c r="J24" s="25" t="s">
        <v>31</v>
      </c>
      <c r="K24" s="25" t="s">
        <v>31</v>
      </c>
      <c r="L24" s="26">
        <f t="shared" si="2"/>
        <v>0</v>
      </c>
    </row>
    <row r="25" spans="1:12" x14ac:dyDescent="0.25">
      <c r="A25" s="28" t="s">
        <v>47</v>
      </c>
      <c r="B25" s="27"/>
      <c r="C25" s="25" t="s">
        <v>31</v>
      </c>
      <c r="D25" s="25" t="s">
        <v>31</v>
      </c>
      <c r="E25" s="25" t="s">
        <v>31</v>
      </c>
      <c r="F25" s="25" t="s">
        <v>31</v>
      </c>
      <c r="G25" s="25" t="s">
        <v>31</v>
      </c>
      <c r="H25" s="25" t="s">
        <v>31</v>
      </c>
      <c r="I25" s="25" t="s">
        <v>31</v>
      </c>
      <c r="J25" s="25" t="s">
        <v>31</v>
      </c>
      <c r="K25" s="25" t="s">
        <v>31</v>
      </c>
      <c r="L25" s="26">
        <f t="shared" si="2"/>
        <v>0</v>
      </c>
    </row>
    <row r="26" spans="1:12" ht="27.6" x14ac:dyDescent="0.25">
      <c r="A26" s="28" t="s">
        <v>48</v>
      </c>
      <c r="B26" s="27"/>
      <c r="C26" s="25" t="s">
        <v>31</v>
      </c>
      <c r="D26" s="25" t="s">
        <v>31</v>
      </c>
      <c r="E26" s="25" t="s">
        <v>31</v>
      </c>
      <c r="F26" s="25" t="s">
        <v>31</v>
      </c>
      <c r="G26" s="25" t="s">
        <v>31</v>
      </c>
      <c r="H26" s="25" t="s">
        <v>31</v>
      </c>
      <c r="I26" s="25" t="s">
        <v>31</v>
      </c>
      <c r="J26" s="25" t="s">
        <v>31</v>
      </c>
      <c r="K26" s="25" t="s">
        <v>31</v>
      </c>
      <c r="L26" s="26">
        <f t="shared" si="2"/>
        <v>0</v>
      </c>
    </row>
    <row r="27" spans="1:12" ht="27.6" x14ac:dyDescent="0.25">
      <c r="A27" s="28" t="s">
        <v>49</v>
      </c>
      <c r="B27" s="27"/>
      <c r="C27" s="25" t="s">
        <v>31</v>
      </c>
      <c r="D27" s="25" t="s">
        <v>31</v>
      </c>
      <c r="E27" s="25" t="s">
        <v>31</v>
      </c>
      <c r="F27" s="25" t="s">
        <v>31</v>
      </c>
      <c r="G27" s="25" t="s">
        <v>31</v>
      </c>
      <c r="H27" s="25" t="s">
        <v>31</v>
      </c>
      <c r="I27" s="25" t="s">
        <v>31</v>
      </c>
      <c r="J27" s="25" t="s">
        <v>31</v>
      </c>
      <c r="K27" s="25" t="s">
        <v>31</v>
      </c>
      <c r="L27" s="26">
        <f t="shared" si="2"/>
        <v>0</v>
      </c>
    </row>
    <row r="28" spans="1:12" ht="27.6" x14ac:dyDescent="0.25">
      <c r="A28" s="28" t="s">
        <v>50</v>
      </c>
      <c r="B28" s="27"/>
      <c r="C28" s="25" t="s">
        <v>31</v>
      </c>
      <c r="D28" s="25" t="s">
        <v>31</v>
      </c>
      <c r="E28" s="25" t="s">
        <v>31</v>
      </c>
      <c r="F28" s="25" t="s">
        <v>31</v>
      </c>
      <c r="G28" s="25" t="s">
        <v>31</v>
      </c>
      <c r="H28" s="25" t="s">
        <v>31</v>
      </c>
      <c r="I28" s="25" t="s">
        <v>31</v>
      </c>
      <c r="J28" s="25" t="s">
        <v>31</v>
      </c>
      <c r="K28" s="25" t="s">
        <v>31</v>
      </c>
      <c r="L28" s="26">
        <f t="shared" si="2"/>
        <v>0</v>
      </c>
    </row>
    <row r="29" spans="1:12" ht="27.6" x14ac:dyDescent="0.25">
      <c r="A29" s="28" t="s">
        <v>51</v>
      </c>
      <c r="B29" s="27"/>
      <c r="C29" s="25" t="s">
        <v>31</v>
      </c>
      <c r="D29" s="25" t="s">
        <v>31</v>
      </c>
      <c r="E29" s="25" t="s">
        <v>31</v>
      </c>
      <c r="F29" s="25" t="s">
        <v>31</v>
      </c>
      <c r="G29" s="25" t="s">
        <v>31</v>
      </c>
      <c r="H29" s="25" t="s">
        <v>31</v>
      </c>
      <c r="I29" s="25" t="s">
        <v>31</v>
      </c>
      <c r="J29" s="25" t="s">
        <v>31</v>
      </c>
      <c r="K29" s="25" t="s">
        <v>31</v>
      </c>
      <c r="L29" s="26">
        <f t="shared" si="2"/>
        <v>0</v>
      </c>
    </row>
    <row r="30" spans="1:12" ht="27.6" x14ac:dyDescent="0.25">
      <c r="A30" s="28" t="s">
        <v>52</v>
      </c>
      <c r="B30" s="20"/>
      <c r="C30" s="25" t="s">
        <v>31</v>
      </c>
      <c r="D30" s="25" t="s">
        <v>31</v>
      </c>
      <c r="E30" s="25" t="s">
        <v>31</v>
      </c>
      <c r="F30" s="25" t="s">
        <v>31</v>
      </c>
      <c r="G30" s="25" t="s">
        <v>31</v>
      </c>
      <c r="H30" s="25" t="s">
        <v>31</v>
      </c>
      <c r="I30" s="25" t="s">
        <v>31</v>
      </c>
      <c r="J30" s="25" t="s">
        <v>31</v>
      </c>
      <c r="K30" s="25" t="s">
        <v>31</v>
      </c>
      <c r="L30" s="26">
        <f t="shared" si="2"/>
        <v>0</v>
      </c>
    </row>
    <row r="31" spans="1:12" ht="27.6" x14ac:dyDescent="0.25">
      <c r="A31" s="28" t="s">
        <v>53</v>
      </c>
      <c r="B31" s="16" t="s">
        <v>54</v>
      </c>
      <c r="C31" s="25" t="s">
        <v>31</v>
      </c>
      <c r="D31" s="25" t="s">
        <v>31</v>
      </c>
      <c r="E31" s="25" t="s">
        <v>31</v>
      </c>
      <c r="F31" s="25" t="s">
        <v>31</v>
      </c>
      <c r="G31" s="25" t="s">
        <v>31</v>
      </c>
      <c r="H31" s="25" t="s">
        <v>31</v>
      </c>
      <c r="I31" s="25" t="s">
        <v>55</v>
      </c>
      <c r="J31" s="25" t="s">
        <v>31</v>
      </c>
      <c r="K31" s="25" t="s">
        <v>31</v>
      </c>
      <c r="L31" s="26">
        <f t="shared" si="2"/>
        <v>1</v>
      </c>
    </row>
    <row r="32" spans="1:12" ht="27.6" x14ac:dyDescent="0.25">
      <c r="A32" s="28" t="s">
        <v>56</v>
      </c>
      <c r="B32" s="27" t="s">
        <v>24</v>
      </c>
      <c r="C32" s="25" t="s">
        <v>31</v>
      </c>
      <c r="D32" s="25" t="s">
        <v>31</v>
      </c>
      <c r="E32" s="25" t="s">
        <v>31</v>
      </c>
      <c r="F32" s="25" t="s">
        <v>31</v>
      </c>
      <c r="G32" s="25" t="s">
        <v>31</v>
      </c>
      <c r="H32" s="25" t="s">
        <v>31</v>
      </c>
      <c r="I32" s="25" t="s">
        <v>31</v>
      </c>
      <c r="J32" s="25" t="s">
        <v>31</v>
      </c>
      <c r="K32" s="25" t="s">
        <v>31</v>
      </c>
      <c r="L32" s="26">
        <f t="shared" si="2"/>
        <v>0</v>
      </c>
    </row>
    <row r="33" spans="1:12" x14ac:dyDescent="0.25">
      <c r="A33" s="28" t="s">
        <v>57</v>
      </c>
      <c r="B33" s="27"/>
      <c r="C33" s="25" t="s">
        <v>31</v>
      </c>
      <c r="D33" s="25" t="s">
        <v>31</v>
      </c>
      <c r="E33" s="25" t="s">
        <v>31</v>
      </c>
      <c r="F33" s="25" t="s">
        <v>31</v>
      </c>
      <c r="G33" s="25" t="s">
        <v>31</v>
      </c>
      <c r="H33" s="25" t="s">
        <v>31</v>
      </c>
      <c r="I33" s="25" t="s">
        <v>31</v>
      </c>
      <c r="J33" s="25" t="s">
        <v>31</v>
      </c>
      <c r="K33" s="25" t="s">
        <v>31</v>
      </c>
      <c r="L33" s="26">
        <f t="shared" si="2"/>
        <v>0</v>
      </c>
    </row>
    <row r="34" spans="1:12" x14ac:dyDescent="0.25">
      <c r="A34" s="28" t="s">
        <v>58</v>
      </c>
      <c r="B34" s="27"/>
      <c r="C34" s="25" t="s">
        <v>31</v>
      </c>
      <c r="D34" s="25" t="s">
        <v>31</v>
      </c>
      <c r="E34" s="25" t="s">
        <v>31</v>
      </c>
      <c r="F34" s="25" t="s">
        <v>31</v>
      </c>
      <c r="G34" s="25" t="s">
        <v>31</v>
      </c>
      <c r="H34" s="25" t="s">
        <v>31</v>
      </c>
      <c r="I34" s="25" t="s">
        <v>31</v>
      </c>
      <c r="J34" s="25" t="s">
        <v>31</v>
      </c>
      <c r="K34" s="25" t="s">
        <v>31</v>
      </c>
      <c r="L34" s="26">
        <f t="shared" si="2"/>
        <v>0</v>
      </c>
    </row>
    <row r="35" spans="1:12" x14ac:dyDescent="0.25">
      <c r="A35" s="28" t="s">
        <v>59</v>
      </c>
      <c r="B35" s="27"/>
      <c r="C35" s="25" t="s">
        <v>31</v>
      </c>
      <c r="D35" s="25" t="s">
        <v>31</v>
      </c>
      <c r="E35" s="25" t="s">
        <v>31</v>
      </c>
      <c r="F35" s="25" t="s">
        <v>31</v>
      </c>
      <c r="G35" s="25" t="s">
        <v>31</v>
      </c>
      <c r="H35" s="25" t="s">
        <v>31</v>
      </c>
      <c r="I35" s="25" t="s">
        <v>31</v>
      </c>
      <c r="J35" s="25" t="s">
        <v>31</v>
      </c>
      <c r="K35" s="25" t="s">
        <v>31</v>
      </c>
      <c r="L35" s="26">
        <f t="shared" si="2"/>
        <v>0</v>
      </c>
    </row>
    <row r="36" spans="1:12" x14ac:dyDescent="0.25">
      <c r="A36" s="28" t="s">
        <v>60</v>
      </c>
      <c r="B36" s="27"/>
      <c r="C36" s="25" t="s">
        <v>31</v>
      </c>
      <c r="D36" s="25" t="s">
        <v>31</v>
      </c>
      <c r="E36" s="25" t="s">
        <v>31</v>
      </c>
      <c r="F36" s="25" t="s">
        <v>31</v>
      </c>
      <c r="G36" s="25" t="s">
        <v>31</v>
      </c>
      <c r="H36" s="25" t="s">
        <v>31</v>
      </c>
      <c r="I36" s="25" t="s">
        <v>31</v>
      </c>
      <c r="J36" s="25" t="s">
        <v>31</v>
      </c>
      <c r="K36" s="25" t="s">
        <v>31</v>
      </c>
      <c r="L36" s="26">
        <f t="shared" si="2"/>
        <v>0</v>
      </c>
    </row>
    <row r="37" spans="1:12" x14ac:dyDescent="0.25">
      <c r="A37" s="28" t="s">
        <v>61</v>
      </c>
      <c r="B37" s="27"/>
      <c r="C37" s="25" t="s">
        <v>31</v>
      </c>
      <c r="D37" s="25" t="s">
        <v>31</v>
      </c>
      <c r="E37" s="25" t="s">
        <v>31</v>
      </c>
      <c r="F37" s="25" t="s">
        <v>31</v>
      </c>
      <c r="G37" s="25" t="s">
        <v>31</v>
      </c>
      <c r="H37" s="25" t="s">
        <v>31</v>
      </c>
      <c r="I37" s="25" t="s">
        <v>31</v>
      </c>
      <c r="J37" s="25" t="s">
        <v>31</v>
      </c>
      <c r="K37" s="25" t="s">
        <v>31</v>
      </c>
      <c r="L37" s="26">
        <f t="shared" si="2"/>
        <v>0</v>
      </c>
    </row>
    <row r="38" spans="1:12" x14ac:dyDescent="0.25">
      <c r="A38" s="28" t="s">
        <v>62</v>
      </c>
      <c r="B38" s="27"/>
      <c r="C38" s="25" t="s">
        <v>31</v>
      </c>
      <c r="D38" s="25" t="s">
        <v>31</v>
      </c>
      <c r="E38" s="25" t="s">
        <v>31</v>
      </c>
      <c r="F38" s="25" t="s">
        <v>55</v>
      </c>
      <c r="G38" s="25" t="s">
        <v>31</v>
      </c>
      <c r="H38" s="25" t="s">
        <v>31</v>
      </c>
      <c r="I38" s="25" t="s">
        <v>31</v>
      </c>
      <c r="J38" s="25" t="s">
        <v>31</v>
      </c>
      <c r="K38" s="25" t="s">
        <v>31</v>
      </c>
      <c r="L38" s="26">
        <f t="shared" si="2"/>
        <v>1</v>
      </c>
    </row>
    <row r="39" spans="1:12" x14ac:dyDescent="0.25">
      <c r="A39" s="28" t="s">
        <v>63</v>
      </c>
      <c r="B39" s="20"/>
      <c r="C39" s="25" t="s">
        <v>31</v>
      </c>
      <c r="D39" s="25" t="s">
        <v>31</v>
      </c>
      <c r="E39" s="25" t="s">
        <v>31</v>
      </c>
      <c r="F39" s="25" t="s">
        <v>31</v>
      </c>
      <c r="G39" s="25" t="s">
        <v>31</v>
      </c>
      <c r="H39" s="25" t="s">
        <v>31</v>
      </c>
      <c r="I39" s="25" t="s">
        <v>31</v>
      </c>
      <c r="J39" s="25" t="s">
        <v>31</v>
      </c>
      <c r="K39" s="25" t="s">
        <v>31</v>
      </c>
      <c r="L39" s="26">
        <f t="shared" si="2"/>
        <v>0</v>
      </c>
    </row>
    <row r="40" spans="1:12" ht="27.6" x14ac:dyDescent="0.25">
      <c r="A40" s="28" t="s">
        <v>64</v>
      </c>
      <c r="B40" s="19" t="s">
        <v>54</v>
      </c>
      <c r="C40" s="25" t="s">
        <v>31</v>
      </c>
      <c r="D40" s="25" t="s">
        <v>31</v>
      </c>
      <c r="E40" s="25" t="s">
        <v>31</v>
      </c>
      <c r="F40" s="25" t="s">
        <v>31</v>
      </c>
      <c r="G40" s="25" t="s">
        <v>31</v>
      </c>
      <c r="H40" s="25" t="s">
        <v>31</v>
      </c>
      <c r="I40" s="25" t="s">
        <v>31</v>
      </c>
      <c r="J40" s="25" t="s">
        <v>31</v>
      </c>
      <c r="K40" s="25" t="s">
        <v>31</v>
      </c>
      <c r="L40" s="26">
        <f t="shared" si="2"/>
        <v>0</v>
      </c>
    </row>
    <row r="41" spans="1:12" ht="27.6" x14ac:dyDescent="0.25">
      <c r="A41" s="28" t="s">
        <v>65</v>
      </c>
      <c r="B41" s="27"/>
      <c r="C41" s="25" t="s">
        <v>31</v>
      </c>
      <c r="D41" s="25" t="s">
        <v>31</v>
      </c>
      <c r="E41" s="25" t="s">
        <v>31</v>
      </c>
      <c r="F41" s="25" t="s">
        <v>31</v>
      </c>
      <c r="G41" s="25" t="s">
        <v>31</v>
      </c>
      <c r="H41" s="25" t="s">
        <v>31</v>
      </c>
      <c r="I41" s="25" t="s">
        <v>55</v>
      </c>
      <c r="J41" s="25" t="s">
        <v>31</v>
      </c>
      <c r="K41" s="25" t="s">
        <v>31</v>
      </c>
      <c r="L41" s="26">
        <f t="shared" si="2"/>
        <v>1</v>
      </c>
    </row>
    <row r="42" spans="1:12" ht="69" x14ac:dyDescent="0.25">
      <c r="A42" s="28" t="s">
        <v>66</v>
      </c>
      <c r="B42" s="27"/>
      <c r="C42" s="25" t="s">
        <v>31</v>
      </c>
      <c r="D42" s="25" t="s">
        <v>31</v>
      </c>
      <c r="E42" s="25" t="s">
        <v>31</v>
      </c>
      <c r="F42" s="25" t="s">
        <v>31</v>
      </c>
      <c r="G42" s="25" t="s">
        <v>31</v>
      </c>
      <c r="H42" s="25" t="s">
        <v>31</v>
      </c>
      <c r="I42" s="25" t="s">
        <v>31</v>
      </c>
      <c r="J42" s="25" t="s">
        <v>31</v>
      </c>
      <c r="K42" s="25" t="s">
        <v>31</v>
      </c>
      <c r="L42" s="26">
        <f t="shared" si="2"/>
        <v>0</v>
      </c>
    </row>
    <row r="43" spans="1:12" x14ac:dyDescent="0.25">
      <c r="A43" s="28" t="s">
        <v>67</v>
      </c>
      <c r="B43" s="27"/>
      <c r="C43" s="25" t="s">
        <v>31</v>
      </c>
      <c r="D43" s="25" t="s">
        <v>31</v>
      </c>
      <c r="E43" s="25" t="s">
        <v>31</v>
      </c>
      <c r="F43" s="25" t="s">
        <v>31</v>
      </c>
      <c r="G43" s="25" t="s">
        <v>31</v>
      </c>
      <c r="H43" s="25" t="s">
        <v>31</v>
      </c>
      <c r="I43" s="25" t="s">
        <v>31</v>
      </c>
      <c r="J43" s="25" t="s">
        <v>31</v>
      </c>
      <c r="K43" s="25" t="s">
        <v>31</v>
      </c>
      <c r="L43" s="26">
        <f t="shared" si="2"/>
        <v>0</v>
      </c>
    </row>
    <row r="44" spans="1:12" ht="27.6" x14ac:dyDescent="0.25">
      <c r="A44" s="28" t="s">
        <v>68</v>
      </c>
      <c r="B44" s="27"/>
      <c r="C44" s="25" t="s">
        <v>69</v>
      </c>
      <c r="D44" s="25" t="s">
        <v>69</v>
      </c>
      <c r="E44" s="25" t="s">
        <v>69</v>
      </c>
      <c r="F44" s="25" t="s">
        <v>69</v>
      </c>
      <c r="G44" s="25" t="s">
        <v>69</v>
      </c>
      <c r="H44" s="25" t="s">
        <v>69</v>
      </c>
      <c r="I44" s="25" t="s">
        <v>69</v>
      </c>
      <c r="J44" s="25" t="s">
        <v>69</v>
      </c>
      <c r="K44" s="25" t="s">
        <v>69</v>
      </c>
      <c r="L44" s="26">
        <f t="shared" si="2"/>
        <v>0</v>
      </c>
    </row>
    <row r="45" spans="1:12" ht="27.6" x14ac:dyDescent="0.25">
      <c r="A45" s="28" t="s">
        <v>70</v>
      </c>
      <c r="B45" s="27"/>
      <c r="C45" s="25" t="s">
        <v>69</v>
      </c>
      <c r="D45" s="25" t="s">
        <v>69</v>
      </c>
      <c r="E45" s="25" t="s">
        <v>69</v>
      </c>
      <c r="F45" s="25" t="s">
        <v>69</v>
      </c>
      <c r="G45" s="25" t="s">
        <v>69</v>
      </c>
      <c r="H45" s="25" t="s">
        <v>69</v>
      </c>
      <c r="I45" s="25" t="s">
        <v>69</v>
      </c>
      <c r="J45" s="25" t="s">
        <v>69</v>
      </c>
      <c r="K45" s="25" t="s">
        <v>69</v>
      </c>
      <c r="L45" s="26">
        <f t="shared" si="2"/>
        <v>0</v>
      </c>
    </row>
    <row r="46" spans="1:12" ht="28.2" thickBot="1" x14ac:dyDescent="0.35">
      <c r="A46" s="29" t="s">
        <v>71</v>
      </c>
      <c r="B46" s="20"/>
      <c r="C46" s="25" t="s">
        <v>31</v>
      </c>
      <c r="D46" s="25" t="s">
        <v>31</v>
      </c>
      <c r="E46" s="25" t="s">
        <v>55</v>
      </c>
      <c r="F46" s="25" t="s">
        <v>31</v>
      </c>
      <c r="G46" s="25" t="s">
        <v>31</v>
      </c>
      <c r="H46" s="25" t="s">
        <v>31</v>
      </c>
      <c r="I46" s="25" t="s">
        <v>31</v>
      </c>
      <c r="J46" s="25" t="s">
        <v>31</v>
      </c>
      <c r="K46" s="25" t="s">
        <v>31</v>
      </c>
      <c r="L46" s="26">
        <f t="shared" si="2"/>
        <v>1</v>
      </c>
    </row>
    <row r="47" spans="1:12" ht="42" thickBot="1" x14ac:dyDescent="0.3">
      <c r="A47" s="30" t="s">
        <v>72</v>
      </c>
      <c r="B47" s="31" t="s">
        <v>73</v>
      </c>
      <c r="C47" s="25" t="s">
        <v>31</v>
      </c>
      <c r="D47" s="25" t="s">
        <v>31</v>
      </c>
      <c r="E47" s="25" t="s">
        <v>31</v>
      </c>
      <c r="F47" s="25" t="s">
        <v>31</v>
      </c>
      <c r="G47" s="25" t="s">
        <v>31</v>
      </c>
      <c r="H47" s="25" t="s">
        <v>31</v>
      </c>
      <c r="I47" s="25" t="s">
        <v>31</v>
      </c>
      <c r="J47" s="25" t="s">
        <v>31</v>
      </c>
      <c r="K47" s="25" t="s">
        <v>31</v>
      </c>
      <c r="L47" s="26">
        <f t="shared" si="2"/>
        <v>0</v>
      </c>
    </row>
    <row r="48" spans="1:12" ht="28.2" thickBot="1" x14ac:dyDescent="0.3">
      <c r="A48" s="32" t="s">
        <v>74</v>
      </c>
      <c r="B48" s="33"/>
      <c r="C48" s="25" t="s">
        <v>31</v>
      </c>
      <c r="D48" s="25" t="s">
        <v>31</v>
      </c>
      <c r="E48" s="25" t="s">
        <v>31</v>
      </c>
      <c r="F48" s="25" t="s">
        <v>31</v>
      </c>
      <c r="G48" s="25" t="s">
        <v>31</v>
      </c>
      <c r="H48" s="25" t="s">
        <v>31</v>
      </c>
      <c r="I48" s="25" t="s">
        <v>31</v>
      </c>
      <c r="J48" s="25" t="s">
        <v>31</v>
      </c>
      <c r="K48" s="25" t="s">
        <v>31</v>
      </c>
      <c r="L48" s="26">
        <f t="shared" si="2"/>
        <v>0</v>
      </c>
    </row>
    <row r="49" spans="1:12" x14ac:dyDescent="0.25">
      <c r="A49" s="24" t="s">
        <v>75</v>
      </c>
      <c r="B49" s="16" t="s">
        <v>76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 t="s">
        <v>31</v>
      </c>
      <c r="I49" s="25" t="s">
        <v>31</v>
      </c>
      <c r="J49" s="25" t="s">
        <v>31</v>
      </c>
      <c r="K49" s="25" t="s">
        <v>31</v>
      </c>
      <c r="L49" s="26">
        <f t="shared" si="2"/>
        <v>0</v>
      </c>
    </row>
    <row r="50" spans="1:12" s="10" customFormat="1" x14ac:dyDescent="0.25">
      <c r="A50" s="34" t="s">
        <v>77</v>
      </c>
      <c r="B50" s="35"/>
      <c r="C50" s="36" t="str">
        <f>IF(C49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),"N","Y"))</f>
        <v>Y</v>
      </c>
      <c r="D50" s="36" t="str">
        <f t="shared" ref="D50:K50" si="3">IF(D49="","",IF(OR(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),"N","Y"))</f>
        <v>Y</v>
      </c>
      <c r="E50" s="36" t="str">
        <f t="shared" si="3"/>
        <v>N</v>
      </c>
      <c r="F50" s="36" t="str">
        <f t="shared" si="3"/>
        <v>N</v>
      </c>
      <c r="G50" s="36" t="str">
        <f t="shared" si="3"/>
        <v>Y</v>
      </c>
      <c r="H50" s="36" t="str">
        <f t="shared" si="3"/>
        <v>Y</v>
      </c>
      <c r="I50" s="36" t="str">
        <f t="shared" si="3"/>
        <v>N</v>
      </c>
      <c r="J50" s="36" t="str">
        <f t="shared" si="3"/>
        <v>Y</v>
      </c>
      <c r="K50" s="36" t="str">
        <f t="shared" si="3"/>
        <v>Y</v>
      </c>
      <c r="L50" s="37">
        <f>COUNTIF(C50:K50,"N")</f>
        <v>3</v>
      </c>
    </row>
    <row r="51" spans="1:12" s="10" customFormat="1" x14ac:dyDescent="0.25">
      <c r="A51" s="11" t="s">
        <v>78</v>
      </c>
      <c r="B51" s="38"/>
      <c r="C51" s="12"/>
      <c r="D51" s="12"/>
      <c r="E51" s="12"/>
      <c r="F51" s="12"/>
      <c r="G51" s="12"/>
      <c r="H51" s="12"/>
      <c r="I51" s="12"/>
      <c r="J51" s="12"/>
      <c r="K51" s="12"/>
      <c r="L51" s="39"/>
    </row>
    <row r="52" spans="1:12" ht="27.6" x14ac:dyDescent="0.25">
      <c r="A52" s="40" t="s">
        <v>79</v>
      </c>
      <c r="B52" s="19" t="s">
        <v>26</v>
      </c>
      <c r="C52" s="25" t="s">
        <v>31</v>
      </c>
      <c r="D52" s="25" t="s">
        <v>31</v>
      </c>
      <c r="E52" s="25" t="s">
        <v>31</v>
      </c>
      <c r="F52" s="25" t="s">
        <v>31</v>
      </c>
      <c r="G52" s="25" t="s">
        <v>31</v>
      </c>
      <c r="H52" s="25" t="s">
        <v>31</v>
      </c>
      <c r="I52" s="25" t="s">
        <v>31</v>
      </c>
      <c r="J52" s="25" t="s">
        <v>31</v>
      </c>
      <c r="K52" s="25" t="s">
        <v>31</v>
      </c>
      <c r="L52" s="26">
        <f>COUNTIF(C52:K52,"N")</f>
        <v>0</v>
      </c>
    </row>
    <row r="53" spans="1:12" ht="27.6" x14ac:dyDescent="0.25">
      <c r="A53" s="24" t="s">
        <v>80</v>
      </c>
      <c r="B53" s="20"/>
      <c r="C53" s="25" t="s">
        <v>31</v>
      </c>
      <c r="D53" s="25" t="s">
        <v>31</v>
      </c>
      <c r="E53" s="25" t="s">
        <v>31</v>
      </c>
      <c r="F53" s="25" t="s">
        <v>31</v>
      </c>
      <c r="G53" s="25" t="s">
        <v>31</v>
      </c>
      <c r="H53" s="25" t="s">
        <v>31</v>
      </c>
      <c r="I53" s="25" t="s">
        <v>31</v>
      </c>
      <c r="J53" s="25" t="s">
        <v>31</v>
      </c>
      <c r="K53" s="25" t="s">
        <v>31</v>
      </c>
      <c r="L53" s="26">
        <f>COUNTIF(C53:K53,"N")</f>
        <v>0</v>
      </c>
    </row>
    <row r="54" spans="1:12" ht="27.6" x14ac:dyDescent="0.25">
      <c r="A54" s="40" t="s">
        <v>81</v>
      </c>
      <c r="B54" s="19" t="s">
        <v>54</v>
      </c>
      <c r="C54" s="41">
        <v>0.89580000000000004</v>
      </c>
      <c r="D54" s="41">
        <v>0.92600000000000005</v>
      </c>
      <c r="E54" s="41">
        <v>0.94940000000000002</v>
      </c>
      <c r="F54" s="41">
        <v>0.97099999999999997</v>
      </c>
      <c r="G54" s="41">
        <v>0.97099999999999997</v>
      </c>
      <c r="H54" s="41">
        <v>0.93769999999999998</v>
      </c>
      <c r="I54" s="41">
        <v>0.997</v>
      </c>
      <c r="J54" s="41">
        <v>0.997</v>
      </c>
      <c r="K54" s="41">
        <v>0.96530000000000005</v>
      </c>
      <c r="L54" s="42"/>
    </row>
    <row r="55" spans="1:12" ht="27.6" x14ac:dyDescent="0.25">
      <c r="A55" s="40" t="s">
        <v>82</v>
      </c>
      <c r="B55" s="27"/>
      <c r="C55" s="41">
        <v>4.7000000000000002E-3</v>
      </c>
      <c r="D55" s="41">
        <v>0</v>
      </c>
      <c r="E55" s="41">
        <v>4.5999999999999999E-3</v>
      </c>
      <c r="F55" s="41">
        <v>0</v>
      </c>
      <c r="G55" s="41">
        <v>0</v>
      </c>
      <c r="H55" s="41">
        <v>4.4999999999999997E-3</v>
      </c>
      <c r="I55" s="41">
        <v>2.9600000000000001E-2</v>
      </c>
      <c r="J55" s="41">
        <v>4.8999999999999998E-3</v>
      </c>
      <c r="K55" s="41">
        <v>3.3E-3</v>
      </c>
      <c r="L55" s="42"/>
    </row>
    <row r="56" spans="1:12" ht="27.6" x14ac:dyDescent="0.25">
      <c r="A56" s="43" t="s">
        <v>83</v>
      </c>
      <c r="B56" s="20"/>
      <c r="C56" s="25" t="s">
        <v>31</v>
      </c>
      <c r="D56" s="25" t="s">
        <v>31</v>
      </c>
      <c r="E56" s="25" t="s">
        <v>31</v>
      </c>
      <c r="F56" s="25" t="s">
        <v>31</v>
      </c>
      <c r="G56" s="25" t="s">
        <v>31</v>
      </c>
      <c r="H56" s="25" t="s">
        <v>31</v>
      </c>
      <c r="I56" s="25" t="s">
        <v>31</v>
      </c>
      <c r="J56" s="25" t="s">
        <v>31</v>
      </c>
      <c r="K56" s="25" t="s">
        <v>31</v>
      </c>
      <c r="L56" s="26">
        <f>COUNTIF(C56:K56,"N")</f>
        <v>0</v>
      </c>
    </row>
    <row r="57" spans="1:12" s="10" customFormat="1" ht="41.4" x14ac:dyDescent="0.25">
      <c r="A57" s="44" t="s">
        <v>84</v>
      </c>
      <c r="B57" s="45" t="s">
        <v>85</v>
      </c>
      <c r="C57" s="46">
        <v>8</v>
      </c>
      <c r="D57" s="46">
        <v>4</v>
      </c>
      <c r="E57" s="46">
        <v>7</v>
      </c>
      <c r="F57" s="46">
        <v>6</v>
      </c>
      <c r="G57" s="46">
        <v>3</v>
      </c>
      <c r="H57" s="46">
        <v>9</v>
      </c>
      <c r="I57" s="46">
        <v>1</v>
      </c>
      <c r="J57" s="46">
        <v>2</v>
      </c>
      <c r="K57" s="46">
        <v>5</v>
      </c>
      <c r="L57" s="42"/>
    </row>
    <row r="58" spans="1:12" s="10" customFormat="1" x14ac:dyDescent="0.25">
      <c r="A58" s="11" t="s">
        <v>86</v>
      </c>
      <c r="B58" s="12"/>
      <c r="C58" s="47"/>
      <c r="D58" s="47"/>
      <c r="E58" s="47"/>
      <c r="F58" s="47"/>
      <c r="G58" s="47"/>
      <c r="H58" s="47"/>
      <c r="I58" s="47"/>
      <c r="J58" s="47"/>
      <c r="K58" s="47"/>
      <c r="L58" s="48"/>
    </row>
    <row r="59" spans="1:12" ht="27.6" x14ac:dyDescent="0.25">
      <c r="A59" s="40" t="s">
        <v>87</v>
      </c>
      <c r="B59" s="49" t="s">
        <v>54</v>
      </c>
      <c r="C59" s="50" t="s">
        <v>55</v>
      </c>
      <c r="D59" s="50" t="s">
        <v>31</v>
      </c>
      <c r="E59" s="50" t="s">
        <v>55</v>
      </c>
      <c r="F59" s="50" t="s">
        <v>55</v>
      </c>
      <c r="G59" s="50" t="s">
        <v>55</v>
      </c>
      <c r="H59" s="50" t="s">
        <v>55</v>
      </c>
      <c r="I59" s="50" t="s">
        <v>31</v>
      </c>
      <c r="J59" s="50" t="s">
        <v>31</v>
      </c>
      <c r="K59" s="50" t="s">
        <v>31</v>
      </c>
      <c r="L59" s="26">
        <f>COUNTIF(C59:K59,"Y")</f>
        <v>4</v>
      </c>
    </row>
    <row r="61" spans="1:12" x14ac:dyDescent="0.25">
      <c r="A61" s="51"/>
    </row>
  </sheetData>
  <mergeCells count="13">
    <mergeCell ref="B54:B56"/>
    <mergeCell ref="B21:B30"/>
    <mergeCell ref="B32:B39"/>
    <mergeCell ref="B40:B46"/>
    <mergeCell ref="B47:B48"/>
    <mergeCell ref="A50:B50"/>
    <mergeCell ref="B52:B53"/>
    <mergeCell ref="B1:B2"/>
    <mergeCell ref="L1:L2"/>
    <mergeCell ref="B5:B6"/>
    <mergeCell ref="A7:B7"/>
    <mergeCell ref="B9:B11"/>
    <mergeCell ref="B12:B20"/>
  </mergeCells>
  <conditionalFormatting sqref="C4:K6 C9:K50">
    <cfRule type="cellIs" dxfId="8" priority="8" stopIfTrue="1" operator="equal">
      <formula>"N"</formula>
    </cfRule>
  </conditionalFormatting>
  <conditionalFormatting sqref="C59:K59">
    <cfRule type="expression" dxfId="7" priority="9" stopIfTrue="1">
      <formula>C$59="Y"</formula>
    </cfRule>
  </conditionalFormatting>
  <conditionalFormatting sqref="C52:K56">
    <cfRule type="cellIs" dxfId="6" priority="7" operator="equal">
      <formula>"N"</formula>
    </cfRule>
  </conditionalFormatting>
  <conditionalFormatting sqref="L52:L56 L6:L7 L9:L50">
    <cfRule type="cellIs" dxfId="5" priority="6" operator="greaterThan">
      <formula>0</formula>
    </cfRule>
  </conditionalFormatting>
  <conditionalFormatting sqref="L59">
    <cfRule type="cellIs" dxfId="4" priority="5" operator="greaterThan">
      <formula>0</formula>
    </cfRule>
  </conditionalFormatting>
  <conditionalFormatting sqref="L4">
    <cfRule type="cellIs" dxfId="3" priority="4" operator="greaterThan">
      <formula>0</formula>
    </cfRule>
  </conditionalFormatting>
  <conditionalFormatting sqref="L57">
    <cfRule type="cellIs" dxfId="2" priority="3" operator="greaterThan">
      <formula>0</formula>
    </cfRule>
  </conditionalFormatting>
  <conditionalFormatting sqref="C7:K7">
    <cfRule type="cellIs" dxfId="1" priority="2" operator="equal">
      <formula>"N"</formula>
    </cfRule>
  </conditionalFormatting>
  <conditionalFormatting sqref="L5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&amp;CRFA 2020-206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FBE74-937D-4D3B-BC00-A779F6148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D596DD-7CC9-4CA3-9BD5-C93041A4F4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BC903-8C54-44ED-BFA9-452681949B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2021-01-12T20:14:45Z</dcterms:created>
  <dcterms:modified xsi:type="dcterms:W3CDTF">2021-01-12T20:15:06Z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