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almonsen\Florida Housing Finance Corporation\Multifamily Allocations - Jean's SharePoint\all Ranking\2020 Spreadsheets\2020-206 HOME RD\"/>
    </mc:Choice>
  </mc:AlternateContent>
  <xr:revisionPtr revIDLastSave="19" documentId="8_{E6EBA2DF-E40A-40A8-84DE-0C00AA8D0CB3}" xr6:coauthVersionLast="45" xr6:coauthVersionMax="45" xr10:uidLastSave="{FC849AB5-AE36-4DD5-B8BE-2C1C63471C73}"/>
  <bookViews>
    <workbookView xWindow="19090" yWindow="-110" windowWidth="19420" windowHeight="10420" xr2:uid="{31345971-9E0E-495C-B25F-923E87DF06B7}"/>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F3" i="1" l="1"/>
  <c r="F4" i="1" s="1"/>
</calcChain>
</file>

<file path=xl/sharedStrings.xml><?xml version="1.0" encoding="utf-8"?>
<sst xmlns="http://schemas.openxmlformats.org/spreadsheetml/2006/main" count="104" uniqueCount="58">
  <si>
    <t>Total HOME Available for RFA</t>
  </si>
  <si>
    <t>Total HOME Allocated</t>
  </si>
  <si>
    <t>Total HOME Remaining</t>
  </si>
  <si>
    <t>Application Number</t>
  </si>
  <si>
    <t>Name of Development</t>
  </si>
  <si>
    <t>County</t>
  </si>
  <si>
    <t>County Size</t>
  </si>
  <si>
    <t>Name of Applicant</t>
  </si>
  <si>
    <t>Name of Developers</t>
  </si>
  <si>
    <t>Total Units</t>
  </si>
  <si>
    <t>Demo.</t>
  </si>
  <si>
    <t>HOME Request Amount</t>
  </si>
  <si>
    <t>Total  Match  Amount</t>
  </si>
  <si>
    <t>Eligible for Funding?</t>
  </si>
  <si>
    <t>County Award Tally</t>
  </si>
  <si>
    <t>Points</t>
  </si>
  <si>
    <t>Qualified for CHDO Goal?</t>
  </si>
  <si>
    <t>HOME Funding Experience Preference</t>
  </si>
  <si>
    <t>Previous Affordable Housing Experience Funding Preference</t>
  </si>
  <si>
    <t>Eligible HOME Request as % of Maximum</t>
  </si>
  <si>
    <t>Match as % of HOME request amount</t>
  </si>
  <si>
    <t>Florida Job Creation Preference</t>
  </si>
  <si>
    <t>Lottery</t>
  </si>
  <si>
    <t>Fund?</t>
  </si>
  <si>
    <t>2021-281H</t>
  </si>
  <si>
    <t>Thomas Pines</t>
  </si>
  <si>
    <t>Jackson</t>
  </si>
  <si>
    <t>S</t>
  </si>
  <si>
    <t>Ad Meliora Community Development, Inc.</t>
  </si>
  <si>
    <t>Ad Meloria Community Development, Inc.; Volunteers of America of Florida, Inc.</t>
  </si>
  <si>
    <t>F</t>
  </si>
  <si>
    <t>Y</t>
  </si>
  <si>
    <t>2021-280H</t>
  </si>
  <si>
    <t>Meadow Park</t>
  </si>
  <si>
    <t>DeSoto</t>
  </si>
  <si>
    <t>Meadow Park Apartments, LLC</t>
  </si>
  <si>
    <t>National Development of America, Inc.</t>
  </si>
  <si>
    <t>N</t>
  </si>
  <si>
    <t>2021-288H</t>
  </si>
  <si>
    <t>Greyes Place Phase II</t>
  </si>
  <si>
    <t>Wakulla</t>
  </si>
  <si>
    <t>Affordable Housing Solutions for Florida, Inc.</t>
  </si>
  <si>
    <t>2021-284H</t>
  </si>
  <si>
    <t>Sandcastle Pines</t>
  </si>
  <si>
    <t>Bradford</t>
  </si>
  <si>
    <t>Sandcastles Foundation, Inc. a Florida "Not for Profit" Corporation</t>
  </si>
  <si>
    <t>Sandcastles Foundation, Inc.; Panhandle Affordable II, LLC</t>
  </si>
  <si>
    <t>2021-287H</t>
  </si>
  <si>
    <t>Liberty Crossings</t>
  </si>
  <si>
    <t>Liberty</t>
  </si>
  <si>
    <t>On January 22,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</si>
  <si>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</si>
  <si>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HOME made available after RCM</t>
  </si>
  <si>
    <t>2021-282H</t>
  </si>
  <si>
    <t>Casa San Alfonso</t>
  </si>
  <si>
    <t>Hardee</t>
  </si>
  <si>
    <t>San Alfonso Housing, Inc.</t>
  </si>
  <si>
    <t>National Development of America, Inc.; CSJD Developer,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</si>
</sst>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8" x14ac:knownFonts="1">
    <font>
      <sz val="10"/>
      <name val="Arial"/>
    </font>
    <font>
      <sz val="10"/>
      <name val="Arial"/>
      <family val="2"/>
    </font>
    <font>
      <b/>
      <sz val="9"/>
      <color theme="1"/>
      <name val="Calibri"/>
      <family val="2"/>
      <scheme val="minor"/>
    </font>
    <font>
      <sz val="9"/>
      <color theme="1"/>
      <name val="Calibri"/>
      <family val="2"/>
      <scheme val="minor"/>
    </font>
    <font>
      <b/>
      <sz val="9"/>
      <name val="Calibri"/>
      <family val="2"/>
      <scheme val="minor"/>
    </font>
    <font>
      <sz val="9"/>
      <color rgb="FF0070C0"/>
      <name val="Calibri"/>
      <family val="2"/>
      <scheme val="minor"/>
    </font>
    <font>
      <sz val="9"/>
      <color indexed="8"/>
      <name val="Calibri"/>
      <family val="2"/>
      <scheme val="minor"/>
    </font>
    <font>
      <sz val="9"/>
      <name val="Calibri"/>
      <family val="2"/>
      <scheme val="minor"/>
    </font>
  </fonts>
  <fills count="3">
    <fill>
      <patternFill patternType="none"/>
    </fill>
    <fill>
      <patternFill patternType="gray125"/>
    </fill>
    <fill>
      <patternFill patternType="solid">
        <fgColor theme="5"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3" xfId="0" applyFont="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164" fontId="3" fillId="0" borderId="3" xfId="1" applyNumberFormat="1"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3" xfId="0" applyFont="1" applyBorder="1" applyAlignment="1">
      <alignment horizontal="center" vertical="center"/>
    </xf>
    <xf numFmtId="10" fontId="3" fillId="0" borderId="3" xfId="3" applyNumberFormat="1" applyFont="1" applyFill="1" applyBorder="1" applyAlignment="1" applyProtection="1">
      <alignment horizontal="center" vertical="center" wrapText="1"/>
      <protection locked="0"/>
    </xf>
    <xf numFmtId="164" fontId="2" fillId="0" borderId="3" xfId="1" applyNumberFormat="1" applyFont="1" applyBorder="1" applyAlignment="1">
      <alignment horizontal="left"/>
    </xf>
    <xf numFmtId="0" fontId="2" fillId="0" borderId="0" xfId="0" applyFont="1"/>
    <xf numFmtId="0" fontId="2" fillId="0" borderId="0" xfId="0" applyFont="1" applyAlignment="1">
      <alignment horizontal="center"/>
    </xf>
    <xf numFmtId="164" fontId="2" fillId="0" borderId="0" xfId="0" applyNumberFormat="1" applyFont="1"/>
    <xf numFmtId="164" fontId="2" fillId="0" borderId="0" xfId="1" applyNumberFormat="1" applyFont="1" applyBorder="1" applyAlignment="1"/>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xf>
    <xf numFmtId="164" fontId="3" fillId="0" borderId="0" xfId="1" applyNumberFormat="1" applyFont="1" applyBorder="1" applyAlignment="1">
      <alignment horizontal="left"/>
    </xf>
    <xf numFmtId="44" fontId="3" fillId="0" borderId="0" xfId="0" applyNumberFormat="1" applyFont="1"/>
    <xf numFmtId="164" fontId="3" fillId="0" borderId="0" xfId="1" applyNumberFormat="1" applyFont="1" applyAlignment="1"/>
    <xf numFmtId="0" fontId="3"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vertical="center"/>
    </xf>
    <xf numFmtId="164" fontId="3" fillId="0" borderId="0" xfId="1" applyNumberFormat="1" applyFont="1" applyBorder="1" applyAlignment="1"/>
    <xf numFmtId="0" fontId="3" fillId="0" borderId="0" xfId="0" applyFont="1" applyAlignment="1">
      <alignment horizontal="left" wrapText="1"/>
    </xf>
    <xf numFmtId="0" fontId="3" fillId="0" borderId="0" xfId="0" applyFont="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44" fontId="2" fillId="0" borderId="0" xfId="2"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wrapText="1"/>
    </xf>
    <xf numFmtId="164" fontId="4" fillId="0" borderId="3" xfId="1" applyNumberFormat="1" applyFont="1" applyBorder="1" applyAlignment="1">
      <alignment horizontal="left"/>
    </xf>
    <xf numFmtId="0" fontId="4" fillId="0" borderId="0" xfId="0" applyFont="1"/>
    <xf numFmtId="0" fontId="4" fillId="0" borderId="0" xfId="0" applyFont="1" applyAlignment="1">
      <alignment horizontal="center"/>
    </xf>
    <xf numFmtId="44" fontId="4" fillId="0" borderId="0" xfId="2" applyFont="1" applyBorder="1" applyAlignment="1">
      <alignment horizontal="left" wrapText="1"/>
    </xf>
    <xf numFmtId="164" fontId="4" fillId="0" borderId="0" xfId="0" applyNumberFormat="1" applyFont="1"/>
    <xf numFmtId="164" fontId="3" fillId="0" borderId="3" xfId="1" applyNumberFormat="1" applyFont="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0" fontId="3" fillId="0" borderId="3" xfId="3"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7" fillId="0" borderId="0" xfId="0" applyFont="1" applyAlignment="1">
      <alignment vertical="center"/>
    </xf>
  </cellXfs>
  <cellStyles count="4">
    <cellStyle name="Comma" xfId="1" builtinId="3"/>
    <cellStyle name="Currency" xfId="2" builtinId="4"/>
    <cellStyle name="Normal" xfId="0" builtinId="0"/>
    <cellStyle name="Percent" xfId="3" builtinId="5"/>
  </cellStyles>
  <dxfs count="2">
    <dxf>
      <fill>
        <patternFill>
          <bgColor theme="8" tint="0.79998168889431442"/>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515F-DBC9-46A0-BB1F-CE7B34FD3E48}">
  <sheetPr>
    <pageSetUpPr fitToPage="1"/>
  </sheetPr>
  <dimension ref="A1:W98"/>
  <sheetViews>
    <sheetView showGridLines="0" tabSelected="1" zoomScale="110" zoomScaleNormal="110" zoomScaleSheetLayoutView="70" workbookViewId="0">
      <pane xSplit="1" ySplit="6" topLeftCell="B7" activePane="bottomRight" state="frozen"/>
      <selection pane="topRight" activeCell="B1" sqref="B1"/>
      <selection pane="bottomLeft" activeCell="A2" sqref="A2"/>
      <selection pane="bottomRight" activeCell="A3" sqref="A3:E3"/>
    </sheetView>
  </sheetViews>
  <sheetFormatPr defaultColWidth="9.08984375" defaultRowHeight="12" x14ac:dyDescent="0.3"/>
  <cols>
    <col min="1" max="1" width="8.6328125" style="17" customWidth="1"/>
    <col min="2" max="2" width="16.90625" style="18" customWidth="1"/>
    <col min="3" max="3" width="7.36328125" style="17" customWidth="1"/>
    <col min="4" max="4" width="5.90625" style="19" customWidth="1"/>
    <col min="5" max="5" width="11.453125" style="17" customWidth="1"/>
    <col min="6" max="6" width="14.90625" style="17" bestFit="1" customWidth="1"/>
    <col min="7" max="7" width="4.90625" style="17" customWidth="1"/>
    <col min="8" max="8" width="6" style="17" customWidth="1"/>
    <col min="9" max="9" width="8.90625" style="17" bestFit="1" customWidth="1"/>
    <col min="10" max="10" width="7.6328125" style="19" customWidth="1"/>
    <col min="11" max="11" width="8.08984375" style="17" hidden="1" customWidth="1"/>
    <col min="12" max="12" width="9.54296875" style="23" hidden="1" customWidth="1"/>
    <col min="13" max="13" width="7.08984375" style="17" customWidth="1"/>
    <col min="14" max="14" width="7.54296875" style="17" customWidth="1"/>
    <col min="15" max="15" width="8.6328125" style="17" customWidth="1"/>
    <col min="16" max="16" width="11.54296875" style="17" customWidth="1"/>
    <col min="17" max="18" width="8.6328125" style="17" customWidth="1"/>
    <col min="19" max="19" width="9.1796875" style="17" customWidth="1"/>
    <col min="20" max="20" width="5.6328125" style="17" bestFit="1" customWidth="1"/>
    <col min="21" max="21" width="10.54296875" style="17" hidden="1" customWidth="1"/>
    <col min="22" max="22" width="6.54296875" style="17" bestFit="1" customWidth="1"/>
    <col min="23" max="23" width="6.08984375" style="17" hidden="1" customWidth="1"/>
    <col min="24" max="16384" width="9.08984375" style="17"/>
  </cols>
  <sheetData>
    <row r="1" spans="1:23" s="13" customFormat="1" x14ac:dyDescent="0.3">
      <c r="A1" s="30" t="s">
        <v>0</v>
      </c>
      <c r="B1" s="31"/>
      <c r="C1" s="31"/>
      <c r="D1" s="31"/>
      <c r="E1" s="31"/>
      <c r="F1" s="12">
        <v>30000000</v>
      </c>
      <c r="I1" s="14"/>
      <c r="J1" s="32"/>
      <c r="K1" s="32"/>
      <c r="L1" s="32"/>
      <c r="M1" s="32"/>
      <c r="N1" s="15"/>
    </row>
    <row r="2" spans="1:23" s="39" customFormat="1" x14ac:dyDescent="0.3">
      <c r="A2" s="36" t="s">
        <v>52</v>
      </c>
      <c r="B2" s="37"/>
      <c r="C2" s="37"/>
      <c r="D2" s="37"/>
      <c r="E2" s="37"/>
      <c r="F2" s="38">
        <v>4000000</v>
      </c>
      <c r="I2" s="40"/>
      <c r="J2" s="41"/>
      <c r="K2" s="41"/>
      <c r="L2" s="41"/>
      <c r="M2" s="41"/>
      <c r="N2" s="42"/>
    </row>
    <row r="3" spans="1:23" s="13" customFormat="1" ht="14.4" customHeight="1" x14ac:dyDescent="0.3">
      <c r="A3" s="33" t="s">
        <v>1</v>
      </c>
      <c r="B3" s="34"/>
      <c r="C3" s="34"/>
      <c r="D3" s="34"/>
      <c r="E3" s="34"/>
      <c r="F3" s="12">
        <f>SUM(I7:I29)</f>
        <v>33955528</v>
      </c>
      <c r="I3" s="14"/>
      <c r="J3" s="32"/>
      <c r="K3" s="32"/>
      <c r="L3" s="32"/>
      <c r="M3" s="32"/>
      <c r="N3" s="16"/>
    </row>
    <row r="4" spans="1:23" s="13" customFormat="1" ht="14.4" customHeight="1" x14ac:dyDescent="0.3">
      <c r="A4" s="33" t="s">
        <v>2</v>
      </c>
      <c r="B4" s="34"/>
      <c r="C4" s="34"/>
      <c r="D4" s="34"/>
      <c r="E4" s="35"/>
      <c r="F4" s="12">
        <f>F1+F2-F3</f>
        <v>44472</v>
      </c>
      <c r="I4" s="14"/>
      <c r="J4" s="32"/>
      <c r="K4" s="32"/>
      <c r="L4" s="32"/>
      <c r="M4" s="32"/>
      <c r="N4" s="15"/>
    </row>
    <row r="5" spans="1:23" x14ac:dyDescent="0.3">
      <c r="I5" s="20"/>
      <c r="J5" s="20"/>
      <c r="L5" s="21"/>
      <c r="O5" s="22"/>
      <c r="P5" s="20"/>
      <c r="Q5" s="20"/>
      <c r="R5" s="20"/>
      <c r="S5" s="20"/>
      <c r="T5" s="20"/>
    </row>
    <row r="6" spans="1:23" s="3" customFormat="1" ht="72" x14ac:dyDescent="0.25">
      <c r="A6" s="1" t="s">
        <v>3</v>
      </c>
      <c r="B6" s="1" t="s">
        <v>4</v>
      </c>
      <c r="C6" s="1" t="s">
        <v>5</v>
      </c>
      <c r="D6" s="1" t="s">
        <v>6</v>
      </c>
      <c r="E6" s="1" t="s">
        <v>7</v>
      </c>
      <c r="F6" s="1" t="s">
        <v>8</v>
      </c>
      <c r="G6" s="1" t="s">
        <v>9</v>
      </c>
      <c r="H6" s="1" t="s">
        <v>10</v>
      </c>
      <c r="I6" s="1" t="s">
        <v>11</v>
      </c>
      <c r="J6" s="1" t="s">
        <v>12</v>
      </c>
      <c r="K6" s="1" t="s">
        <v>13</v>
      </c>
      <c r="L6" s="1" t="s">
        <v>14</v>
      </c>
      <c r="M6" s="1" t="s">
        <v>15</v>
      </c>
      <c r="N6" s="1" t="s">
        <v>16</v>
      </c>
      <c r="O6" s="1" t="s">
        <v>17</v>
      </c>
      <c r="P6" s="1" t="s">
        <v>18</v>
      </c>
      <c r="Q6" s="1" t="s">
        <v>19</v>
      </c>
      <c r="R6" s="1" t="s">
        <v>20</v>
      </c>
      <c r="S6" s="1" t="s">
        <v>21</v>
      </c>
      <c r="T6" s="1" t="s">
        <v>22</v>
      </c>
      <c r="U6" s="2" t="s">
        <v>23</v>
      </c>
    </row>
    <row r="7" spans="1:23" s="26" customFormat="1" ht="36" x14ac:dyDescent="0.25">
      <c r="A7" s="4" t="s">
        <v>32</v>
      </c>
      <c r="B7" s="4" t="s">
        <v>33</v>
      </c>
      <c r="C7" s="5" t="s">
        <v>34</v>
      </c>
      <c r="D7" s="4" t="s">
        <v>27</v>
      </c>
      <c r="E7" s="5" t="s">
        <v>35</v>
      </c>
      <c r="F7" s="5" t="s">
        <v>36</v>
      </c>
      <c r="G7" s="4">
        <v>27</v>
      </c>
      <c r="H7" s="4" t="s">
        <v>30</v>
      </c>
      <c r="I7" s="6">
        <v>5350000</v>
      </c>
      <c r="J7" s="6">
        <v>25000</v>
      </c>
      <c r="K7" s="7" t="s">
        <v>31</v>
      </c>
      <c r="L7" s="8">
        <v>1</v>
      </c>
      <c r="M7" s="8">
        <v>15</v>
      </c>
      <c r="N7" s="9" t="s">
        <v>37</v>
      </c>
      <c r="O7" s="10" t="s">
        <v>31</v>
      </c>
      <c r="P7" s="10" t="s">
        <v>31</v>
      </c>
      <c r="Q7" s="11">
        <v>0.89580000000000004</v>
      </c>
      <c r="R7" s="11">
        <v>4.7000000000000002E-3</v>
      </c>
      <c r="S7" s="7" t="s">
        <v>31</v>
      </c>
      <c r="T7" s="7">
        <v>8</v>
      </c>
      <c r="U7" s="10" t="s">
        <v>31</v>
      </c>
      <c r="V7" s="24"/>
      <c r="W7" s="25"/>
    </row>
    <row r="8" spans="1:23" s="26" customFormat="1" ht="72" x14ac:dyDescent="0.25">
      <c r="A8" s="4" t="s">
        <v>24</v>
      </c>
      <c r="B8" s="4" t="s">
        <v>25</v>
      </c>
      <c r="C8" s="5" t="s">
        <v>26</v>
      </c>
      <c r="D8" s="4" t="s">
        <v>27</v>
      </c>
      <c r="E8" s="5" t="s">
        <v>28</v>
      </c>
      <c r="F8" s="5" t="s">
        <v>29</v>
      </c>
      <c r="G8" s="4">
        <v>35</v>
      </c>
      <c r="H8" s="4" t="s">
        <v>30</v>
      </c>
      <c r="I8" s="6">
        <v>5556051</v>
      </c>
      <c r="J8" s="6"/>
      <c r="K8" s="7" t="s">
        <v>31</v>
      </c>
      <c r="L8" s="8">
        <v>1</v>
      </c>
      <c r="M8" s="8">
        <v>15</v>
      </c>
      <c r="N8" s="9" t="s">
        <v>31</v>
      </c>
      <c r="O8" s="10" t="s">
        <v>31</v>
      </c>
      <c r="P8" s="10" t="s">
        <v>31</v>
      </c>
      <c r="Q8" s="11">
        <v>0.92600000000000005</v>
      </c>
      <c r="R8" s="11">
        <v>0</v>
      </c>
      <c r="S8" s="7" t="s">
        <v>31</v>
      </c>
      <c r="T8" s="7">
        <v>4</v>
      </c>
      <c r="U8" s="10" t="s">
        <v>31</v>
      </c>
      <c r="V8" s="24"/>
      <c r="W8" s="25"/>
    </row>
    <row r="9" spans="1:23" s="49" customFormat="1" ht="48" x14ac:dyDescent="0.25">
      <c r="A9" s="4" t="s">
        <v>53</v>
      </c>
      <c r="B9" s="4" t="s">
        <v>54</v>
      </c>
      <c r="C9" s="5" t="s">
        <v>55</v>
      </c>
      <c r="D9" s="4" t="s">
        <v>27</v>
      </c>
      <c r="E9" s="5" t="s">
        <v>56</v>
      </c>
      <c r="F9" s="5" t="s">
        <v>57</v>
      </c>
      <c r="G9" s="4">
        <v>24</v>
      </c>
      <c r="H9" s="4" t="s">
        <v>30</v>
      </c>
      <c r="I9" s="43">
        <v>5450000</v>
      </c>
      <c r="J9" s="43">
        <v>25000</v>
      </c>
      <c r="K9" s="44" t="s">
        <v>31</v>
      </c>
      <c r="L9" s="45" t="e">
        <f>VLOOKUP($C9,$C$18:$D$84,2)</f>
        <v>#N/A</v>
      </c>
      <c r="M9" s="7">
        <v>15</v>
      </c>
      <c r="N9" s="10" t="s">
        <v>37</v>
      </c>
      <c r="O9" s="10" t="s">
        <v>31</v>
      </c>
      <c r="P9" s="10" t="s">
        <v>31</v>
      </c>
      <c r="Q9" s="46">
        <v>0.94940000000000002</v>
      </c>
      <c r="R9" s="46">
        <v>4.5999999999999999E-3</v>
      </c>
      <c r="S9" s="47" t="s">
        <v>31</v>
      </c>
      <c r="T9" s="47">
        <v>7</v>
      </c>
      <c r="U9" s="48"/>
    </row>
    <row r="10" spans="1:23" s="26" customFormat="1" ht="60" x14ac:dyDescent="0.25">
      <c r="A10" s="4" t="s">
        <v>42</v>
      </c>
      <c r="B10" s="4" t="s">
        <v>43</v>
      </c>
      <c r="C10" s="5" t="s">
        <v>44</v>
      </c>
      <c r="D10" s="4" t="s">
        <v>27</v>
      </c>
      <c r="E10" s="5" t="s">
        <v>45</v>
      </c>
      <c r="F10" s="5" t="s">
        <v>46</v>
      </c>
      <c r="G10" s="4">
        <v>25</v>
      </c>
      <c r="H10" s="4" t="s">
        <v>30</v>
      </c>
      <c r="I10" s="6">
        <v>5826000</v>
      </c>
      <c r="J10" s="6"/>
      <c r="K10" s="10" t="s">
        <v>31</v>
      </c>
      <c r="L10" s="8">
        <v>1</v>
      </c>
      <c r="M10" s="8">
        <v>15</v>
      </c>
      <c r="N10" s="9" t="s">
        <v>37</v>
      </c>
      <c r="O10" s="10" t="s">
        <v>31</v>
      </c>
      <c r="P10" s="10" t="s">
        <v>31</v>
      </c>
      <c r="Q10" s="11">
        <v>0.97099999999999997</v>
      </c>
      <c r="R10" s="11">
        <v>0</v>
      </c>
      <c r="S10" s="10" t="s">
        <v>31</v>
      </c>
      <c r="T10" s="10">
        <v>3</v>
      </c>
      <c r="U10" s="10" t="s">
        <v>31</v>
      </c>
      <c r="V10" s="24"/>
    </row>
    <row r="11" spans="1:23" s="26" customFormat="1" ht="48" x14ac:dyDescent="0.25">
      <c r="A11" s="4" t="s">
        <v>47</v>
      </c>
      <c r="B11" s="4" t="s">
        <v>48</v>
      </c>
      <c r="C11" s="5" t="s">
        <v>49</v>
      </c>
      <c r="D11" s="4" t="s">
        <v>27</v>
      </c>
      <c r="E11" s="5" t="s">
        <v>41</v>
      </c>
      <c r="F11" s="5" t="s">
        <v>41</v>
      </c>
      <c r="G11" s="4">
        <v>37</v>
      </c>
      <c r="H11" s="4" t="s">
        <v>30</v>
      </c>
      <c r="I11" s="6">
        <v>5981762</v>
      </c>
      <c r="J11" s="6">
        <v>29119</v>
      </c>
      <c r="K11" s="7" t="s">
        <v>31</v>
      </c>
      <c r="L11" s="8">
        <v>1</v>
      </c>
      <c r="M11" s="8">
        <v>15</v>
      </c>
      <c r="N11" s="9" t="s">
        <v>31</v>
      </c>
      <c r="O11" s="10" t="s">
        <v>31</v>
      </c>
      <c r="P11" s="10" t="s">
        <v>31</v>
      </c>
      <c r="Q11" s="11">
        <v>0.997</v>
      </c>
      <c r="R11" s="11">
        <v>4.8999999999999998E-3</v>
      </c>
      <c r="S11" s="7" t="s">
        <v>31</v>
      </c>
      <c r="T11" s="7">
        <v>2</v>
      </c>
      <c r="U11" s="10" t="s">
        <v>31</v>
      </c>
      <c r="V11" s="24"/>
    </row>
    <row r="12" spans="1:23" s="26" customFormat="1" ht="48" x14ac:dyDescent="0.25">
      <c r="A12" s="4" t="s">
        <v>38</v>
      </c>
      <c r="B12" s="4" t="s">
        <v>39</v>
      </c>
      <c r="C12" s="5" t="s">
        <v>40</v>
      </c>
      <c r="D12" s="4" t="s">
        <v>27</v>
      </c>
      <c r="E12" s="5" t="s">
        <v>41</v>
      </c>
      <c r="F12" s="5" t="s">
        <v>41</v>
      </c>
      <c r="G12" s="4">
        <v>30</v>
      </c>
      <c r="H12" s="4" t="s">
        <v>30</v>
      </c>
      <c r="I12" s="6">
        <v>5791715</v>
      </c>
      <c r="J12" s="6">
        <v>18290</v>
      </c>
      <c r="K12" s="7" t="s">
        <v>31</v>
      </c>
      <c r="L12" s="8">
        <v>1</v>
      </c>
      <c r="M12" s="8">
        <v>15</v>
      </c>
      <c r="N12" s="10" t="s">
        <v>31</v>
      </c>
      <c r="O12" s="10" t="s">
        <v>31</v>
      </c>
      <c r="P12" s="10" t="s">
        <v>31</v>
      </c>
      <c r="Q12" s="11">
        <v>0.96530000000000005</v>
      </c>
      <c r="R12" s="11">
        <v>3.3E-3</v>
      </c>
      <c r="S12" s="7" t="s">
        <v>31</v>
      </c>
      <c r="T12" s="7">
        <v>5</v>
      </c>
      <c r="U12" s="10" t="s">
        <v>31</v>
      </c>
      <c r="V12" s="24"/>
      <c r="W12" s="25"/>
    </row>
    <row r="13" spans="1:23" x14ac:dyDescent="0.3">
      <c r="B13" s="17"/>
      <c r="D13" s="17"/>
      <c r="J13" s="17"/>
      <c r="L13" s="27"/>
    </row>
    <row r="14" spans="1:23" x14ac:dyDescent="0.3">
      <c r="A14" s="29" t="s">
        <v>50</v>
      </c>
      <c r="B14" s="29"/>
      <c r="C14" s="29"/>
      <c r="D14" s="29"/>
      <c r="E14" s="29"/>
      <c r="F14" s="29"/>
      <c r="G14" s="29"/>
      <c r="H14" s="29"/>
      <c r="I14" s="29"/>
      <c r="J14" s="29"/>
      <c r="K14" s="29"/>
      <c r="L14" s="29"/>
      <c r="M14" s="29"/>
      <c r="N14" s="29"/>
      <c r="O14" s="29"/>
      <c r="P14" s="29"/>
      <c r="Q14" s="29"/>
      <c r="R14" s="29"/>
      <c r="S14" s="29"/>
    </row>
    <row r="15" spans="1:23" x14ac:dyDescent="0.3">
      <c r="A15" s="29"/>
      <c r="B15" s="29"/>
      <c r="C15" s="29"/>
      <c r="D15" s="29"/>
      <c r="E15" s="29"/>
      <c r="F15" s="29"/>
      <c r="G15" s="29"/>
      <c r="H15" s="29"/>
      <c r="I15" s="29"/>
      <c r="J15" s="29"/>
      <c r="K15" s="29"/>
      <c r="L15" s="29"/>
      <c r="M15" s="29"/>
      <c r="N15" s="29"/>
      <c r="O15" s="29"/>
      <c r="P15" s="29"/>
      <c r="Q15" s="29"/>
      <c r="R15" s="29"/>
      <c r="S15" s="29"/>
    </row>
    <row r="16" spans="1:23" x14ac:dyDescent="0.3">
      <c r="A16" s="28"/>
      <c r="B16" s="28"/>
      <c r="C16" s="28"/>
      <c r="D16" s="28"/>
      <c r="E16" s="28"/>
      <c r="F16" s="28"/>
      <c r="G16" s="28"/>
      <c r="H16" s="28"/>
      <c r="I16" s="28"/>
      <c r="J16" s="28"/>
      <c r="K16" s="28"/>
      <c r="L16" s="28"/>
      <c r="M16" s="28"/>
      <c r="N16" s="28"/>
      <c r="O16" s="28"/>
      <c r="P16" s="28"/>
      <c r="Q16" s="28"/>
      <c r="R16" s="28"/>
      <c r="S16" s="28"/>
    </row>
    <row r="17" spans="1:19" x14ac:dyDescent="0.3">
      <c r="A17" s="29" t="s">
        <v>51</v>
      </c>
      <c r="B17" s="29"/>
      <c r="C17" s="29"/>
      <c r="D17" s="29"/>
      <c r="E17" s="29"/>
      <c r="F17" s="29"/>
      <c r="G17" s="29"/>
      <c r="H17" s="29"/>
      <c r="I17" s="29"/>
      <c r="J17" s="29"/>
      <c r="K17" s="29"/>
      <c r="L17" s="29"/>
      <c r="M17" s="29"/>
      <c r="N17" s="29"/>
      <c r="O17" s="29"/>
      <c r="P17" s="29"/>
      <c r="Q17" s="29"/>
      <c r="R17" s="29"/>
      <c r="S17" s="29"/>
    </row>
    <row r="18" spans="1:19" x14ac:dyDescent="0.3">
      <c r="A18" s="29"/>
      <c r="B18" s="29"/>
      <c r="C18" s="29"/>
      <c r="D18" s="29"/>
      <c r="E18" s="29"/>
      <c r="F18" s="29"/>
      <c r="G18" s="29"/>
      <c r="H18" s="29"/>
      <c r="I18" s="29"/>
      <c r="J18" s="29"/>
      <c r="K18" s="29"/>
      <c r="L18" s="29"/>
      <c r="M18" s="29"/>
      <c r="N18" s="29"/>
      <c r="O18" s="29"/>
      <c r="P18" s="29"/>
      <c r="Q18" s="29"/>
      <c r="R18" s="29"/>
      <c r="S18" s="29"/>
    </row>
    <row r="19" spans="1:19" x14ac:dyDescent="0.3">
      <c r="B19" s="17"/>
      <c r="D19" s="17"/>
      <c r="J19" s="17"/>
    </row>
    <row r="20" spans="1:19" x14ac:dyDescent="0.3">
      <c r="B20" s="17"/>
      <c r="D20" s="17"/>
      <c r="J20" s="17"/>
    </row>
    <row r="21" spans="1:19" x14ac:dyDescent="0.3">
      <c r="B21" s="17"/>
      <c r="D21" s="17"/>
      <c r="J21" s="17"/>
    </row>
    <row r="22" spans="1:19" x14ac:dyDescent="0.3">
      <c r="B22" s="17"/>
      <c r="D22" s="17"/>
      <c r="J22" s="17"/>
    </row>
    <row r="23" spans="1:19" x14ac:dyDescent="0.3">
      <c r="B23" s="17"/>
      <c r="D23" s="17"/>
      <c r="J23" s="17"/>
    </row>
    <row r="24" spans="1:19" x14ac:dyDescent="0.3">
      <c r="B24" s="17"/>
      <c r="D24" s="17"/>
      <c r="J24" s="17"/>
    </row>
    <row r="25" spans="1:19" x14ac:dyDescent="0.3">
      <c r="B25" s="17"/>
      <c r="D25" s="17"/>
      <c r="J25" s="17"/>
    </row>
    <row r="26" spans="1:19" x14ac:dyDescent="0.3">
      <c r="B26" s="17"/>
      <c r="D26" s="17"/>
      <c r="J26" s="17"/>
    </row>
    <row r="27" spans="1:19" x14ac:dyDescent="0.3">
      <c r="B27" s="17"/>
      <c r="D27" s="17"/>
      <c r="J27" s="17"/>
    </row>
    <row r="28" spans="1:19" x14ac:dyDescent="0.3">
      <c r="B28" s="17"/>
      <c r="D28" s="17"/>
      <c r="J28" s="17"/>
    </row>
    <row r="29" spans="1:19" x14ac:dyDescent="0.3">
      <c r="B29" s="17"/>
      <c r="D29" s="17"/>
      <c r="J29" s="17"/>
    </row>
    <row r="30" spans="1:19" x14ac:dyDescent="0.3">
      <c r="B30" s="17"/>
      <c r="D30" s="17"/>
      <c r="J30" s="17"/>
    </row>
    <row r="31" spans="1:19" x14ac:dyDescent="0.3">
      <c r="B31" s="17"/>
      <c r="D31" s="17"/>
      <c r="J31" s="17"/>
    </row>
    <row r="32" spans="1:19" x14ac:dyDescent="0.3">
      <c r="B32" s="17"/>
      <c r="D32" s="17"/>
      <c r="J32" s="17"/>
    </row>
    <row r="33" spans="2:10" x14ac:dyDescent="0.3">
      <c r="B33" s="17"/>
      <c r="D33" s="17"/>
      <c r="J33" s="17"/>
    </row>
    <row r="34" spans="2:10" x14ac:dyDescent="0.3">
      <c r="B34" s="17"/>
      <c r="D34" s="17"/>
      <c r="J34" s="17"/>
    </row>
    <row r="35" spans="2:10" x14ac:dyDescent="0.3">
      <c r="B35" s="17"/>
      <c r="D35" s="17"/>
      <c r="J35" s="17"/>
    </row>
    <row r="36" spans="2:10" x14ac:dyDescent="0.3">
      <c r="B36" s="17"/>
      <c r="D36" s="17"/>
      <c r="J36" s="17"/>
    </row>
    <row r="37" spans="2:10" x14ac:dyDescent="0.3">
      <c r="B37" s="17"/>
      <c r="D37" s="17"/>
      <c r="J37" s="17"/>
    </row>
    <row r="38" spans="2:10" x14ac:dyDescent="0.3">
      <c r="B38" s="17"/>
      <c r="D38" s="17"/>
      <c r="J38" s="17"/>
    </row>
    <row r="39" spans="2:10" x14ac:dyDescent="0.3">
      <c r="B39" s="17"/>
      <c r="D39" s="17"/>
      <c r="J39" s="17"/>
    </row>
    <row r="40" spans="2:10" x14ac:dyDescent="0.3">
      <c r="B40" s="17"/>
      <c r="D40" s="17"/>
      <c r="J40" s="17"/>
    </row>
    <row r="41" spans="2:10" x14ac:dyDescent="0.3">
      <c r="B41" s="17"/>
      <c r="D41" s="17"/>
      <c r="J41" s="17"/>
    </row>
    <row r="42" spans="2:10" x14ac:dyDescent="0.3">
      <c r="B42" s="17"/>
      <c r="D42" s="17"/>
      <c r="J42" s="17"/>
    </row>
    <row r="43" spans="2:10" x14ac:dyDescent="0.3">
      <c r="B43" s="17"/>
      <c r="D43" s="17"/>
      <c r="J43" s="17"/>
    </row>
    <row r="44" spans="2:10" x14ac:dyDescent="0.3">
      <c r="B44" s="17"/>
      <c r="D44" s="17"/>
      <c r="J44" s="17"/>
    </row>
    <row r="45" spans="2:10" x14ac:dyDescent="0.3">
      <c r="B45" s="17"/>
      <c r="D45" s="17"/>
      <c r="J45" s="17"/>
    </row>
    <row r="46" spans="2:10" x14ac:dyDescent="0.3">
      <c r="B46" s="17"/>
      <c r="D46" s="17"/>
      <c r="J46" s="17"/>
    </row>
    <row r="47" spans="2:10" x14ac:dyDescent="0.3">
      <c r="B47" s="17"/>
      <c r="D47" s="17"/>
      <c r="J47" s="17"/>
    </row>
    <row r="48" spans="2:10" x14ac:dyDescent="0.3">
      <c r="B48" s="17"/>
      <c r="D48" s="17"/>
      <c r="J48" s="17"/>
    </row>
    <row r="49" spans="2:10" x14ac:dyDescent="0.3">
      <c r="B49" s="17"/>
      <c r="D49" s="17"/>
      <c r="J49" s="17"/>
    </row>
    <row r="50" spans="2:10" x14ac:dyDescent="0.3">
      <c r="B50" s="17"/>
      <c r="D50" s="17"/>
      <c r="J50" s="17"/>
    </row>
    <row r="51" spans="2:10" x14ac:dyDescent="0.3">
      <c r="B51" s="17"/>
      <c r="D51" s="17"/>
      <c r="J51" s="17"/>
    </row>
    <row r="52" spans="2:10" x14ac:dyDescent="0.3">
      <c r="B52" s="17"/>
      <c r="D52" s="17"/>
      <c r="J52" s="17"/>
    </row>
    <row r="53" spans="2:10" x14ac:dyDescent="0.3">
      <c r="B53" s="17"/>
      <c r="D53" s="17"/>
      <c r="J53" s="17"/>
    </row>
    <row r="54" spans="2:10" x14ac:dyDescent="0.3">
      <c r="B54" s="17"/>
      <c r="D54" s="17"/>
      <c r="J54" s="17"/>
    </row>
    <row r="55" spans="2:10" x14ac:dyDescent="0.3">
      <c r="B55" s="17"/>
      <c r="D55" s="17"/>
      <c r="J55" s="17"/>
    </row>
    <row r="56" spans="2:10" x14ac:dyDescent="0.3">
      <c r="B56" s="17"/>
      <c r="D56" s="17"/>
      <c r="J56" s="17"/>
    </row>
    <row r="57" spans="2:10" x14ac:dyDescent="0.3">
      <c r="B57" s="17"/>
      <c r="D57" s="17"/>
      <c r="J57" s="17"/>
    </row>
    <row r="58" spans="2:10" x14ac:dyDescent="0.3">
      <c r="B58" s="17"/>
      <c r="D58" s="17"/>
      <c r="J58" s="17"/>
    </row>
    <row r="59" spans="2:10" x14ac:dyDescent="0.3">
      <c r="B59" s="17"/>
      <c r="D59" s="17"/>
      <c r="J59" s="17"/>
    </row>
    <row r="60" spans="2:10" x14ac:dyDescent="0.3">
      <c r="B60" s="17"/>
      <c r="D60" s="17"/>
      <c r="J60" s="17"/>
    </row>
    <row r="61" spans="2:10" x14ac:dyDescent="0.3">
      <c r="B61" s="17"/>
      <c r="D61" s="17"/>
      <c r="J61" s="17"/>
    </row>
    <row r="62" spans="2:10" x14ac:dyDescent="0.3">
      <c r="B62" s="17"/>
      <c r="D62" s="17"/>
      <c r="J62" s="17"/>
    </row>
    <row r="63" spans="2:10" x14ac:dyDescent="0.3">
      <c r="B63" s="17"/>
      <c r="D63" s="17"/>
      <c r="J63" s="17"/>
    </row>
    <row r="64" spans="2:10" x14ac:dyDescent="0.3">
      <c r="B64" s="17"/>
      <c r="D64" s="17"/>
      <c r="J64" s="17"/>
    </row>
    <row r="65" spans="2:10" x14ac:dyDescent="0.3">
      <c r="B65" s="17"/>
      <c r="D65" s="17"/>
      <c r="J65" s="17"/>
    </row>
    <row r="66" spans="2:10" x14ac:dyDescent="0.3">
      <c r="B66" s="17"/>
      <c r="D66" s="17"/>
      <c r="J66" s="17"/>
    </row>
    <row r="67" spans="2:10" x14ac:dyDescent="0.3">
      <c r="B67" s="17"/>
      <c r="D67" s="17"/>
      <c r="J67" s="17"/>
    </row>
    <row r="68" spans="2:10" x14ac:dyDescent="0.3">
      <c r="B68" s="17"/>
      <c r="D68" s="17"/>
      <c r="J68" s="17"/>
    </row>
    <row r="69" spans="2:10" x14ac:dyDescent="0.3">
      <c r="B69" s="17"/>
      <c r="D69" s="17"/>
      <c r="J69" s="17"/>
    </row>
    <row r="70" spans="2:10" x14ac:dyDescent="0.3">
      <c r="B70" s="17"/>
      <c r="D70" s="17"/>
      <c r="J70" s="17"/>
    </row>
    <row r="71" spans="2:10" x14ac:dyDescent="0.3">
      <c r="B71" s="17"/>
      <c r="D71" s="17"/>
      <c r="J71" s="17"/>
    </row>
    <row r="72" spans="2:10" x14ac:dyDescent="0.3">
      <c r="B72" s="17"/>
      <c r="D72" s="17"/>
      <c r="J72" s="17"/>
    </row>
    <row r="73" spans="2:10" x14ac:dyDescent="0.3">
      <c r="B73" s="17"/>
      <c r="D73" s="17"/>
      <c r="J73" s="17"/>
    </row>
    <row r="74" spans="2:10" x14ac:dyDescent="0.3">
      <c r="B74" s="17"/>
      <c r="D74" s="17"/>
      <c r="J74" s="17"/>
    </row>
    <row r="75" spans="2:10" x14ac:dyDescent="0.3">
      <c r="B75" s="17"/>
      <c r="D75" s="17"/>
      <c r="J75" s="17"/>
    </row>
    <row r="76" spans="2:10" x14ac:dyDescent="0.3">
      <c r="B76" s="17"/>
      <c r="D76" s="17"/>
      <c r="J76" s="17"/>
    </row>
    <row r="77" spans="2:10" x14ac:dyDescent="0.3">
      <c r="B77" s="17"/>
      <c r="D77" s="17"/>
      <c r="J77" s="17"/>
    </row>
    <row r="78" spans="2:10" x14ac:dyDescent="0.3">
      <c r="B78" s="17"/>
      <c r="D78" s="17"/>
      <c r="J78" s="17"/>
    </row>
    <row r="79" spans="2:10" x14ac:dyDescent="0.3">
      <c r="B79" s="17"/>
      <c r="D79" s="17"/>
      <c r="J79" s="17"/>
    </row>
    <row r="80" spans="2:10" x14ac:dyDescent="0.3">
      <c r="B80" s="17"/>
      <c r="D80" s="17"/>
      <c r="J80" s="17"/>
    </row>
    <row r="81" spans="2:10" x14ac:dyDescent="0.3">
      <c r="B81" s="17"/>
      <c r="D81" s="17"/>
      <c r="J81" s="17"/>
    </row>
    <row r="82" spans="2:10" x14ac:dyDescent="0.3">
      <c r="B82" s="17"/>
      <c r="D82" s="17"/>
      <c r="J82" s="17"/>
    </row>
    <row r="83" spans="2:10" x14ac:dyDescent="0.3">
      <c r="B83" s="17"/>
      <c r="D83" s="17"/>
      <c r="J83" s="17"/>
    </row>
    <row r="84" spans="2:10" x14ac:dyDescent="0.3">
      <c r="B84" s="17"/>
      <c r="D84" s="17"/>
      <c r="J84" s="17"/>
    </row>
    <row r="85" spans="2:10" x14ac:dyDescent="0.3">
      <c r="B85" s="17"/>
      <c r="D85" s="17"/>
      <c r="J85" s="17"/>
    </row>
    <row r="86" spans="2:10" x14ac:dyDescent="0.3">
      <c r="B86" s="17"/>
      <c r="D86" s="17"/>
      <c r="J86" s="17"/>
    </row>
    <row r="87" spans="2:10" x14ac:dyDescent="0.3">
      <c r="B87" s="17"/>
      <c r="D87" s="17"/>
      <c r="J87" s="17"/>
    </row>
    <row r="88" spans="2:10" x14ac:dyDescent="0.3">
      <c r="B88" s="17"/>
      <c r="D88" s="17"/>
      <c r="J88" s="17"/>
    </row>
    <row r="89" spans="2:10" x14ac:dyDescent="0.3">
      <c r="B89" s="17"/>
      <c r="D89" s="17"/>
      <c r="J89" s="17"/>
    </row>
    <row r="90" spans="2:10" x14ac:dyDescent="0.3">
      <c r="B90" s="17"/>
      <c r="D90" s="17"/>
      <c r="J90" s="17"/>
    </row>
    <row r="91" spans="2:10" x14ac:dyDescent="0.3">
      <c r="B91" s="17"/>
      <c r="D91" s="17"/>
      <c r="J91" s="17"/>
    </row>
    <row r="92" spans="2:10" x14ac:dyDescent="0.3">
      <c r="B92" s="17"/>
      <c r="D92" s="17"/>
      <c r="J92" s="17"/>
    </row>
    <row r="93" spans="2:10" x14ac:dyDescent="0.3">
      <c r="B93" s="17"/>
      <c r="D93" s="17"/>
      <c r="J93" s="17"/>
    </row>
    <row r="94" spans="2:10" x14ac:dyDescent="0.3">
      <c r="B94" s="17"/>
      <c r="D94" s="17"/>
      <c r="J94" s="17"/>
    </row>
    <row r="95" spans="2:10" x14ac:dyDescent="0.3">
      <c r="B95" s="17"/>
      <c r="D95" s="17"/>
      <c r="J95" s="17"/>
    </row>
    <row r="96" spans="2:10" x14ac:dyDescent="0.3">
      <c r="B96" s="17"/>
      <c r="D96" s="17"/>
      <c r="J96" s="17"/>
    </row>
    <row r="97" spans="2:10" x14ac:dyDescent="0.3">
      <c r="B97" s="17"/>
      <c r="D97" s="17"/>
      <c r="J97" s="17"/>
    </row>
    <row r="98" spans="2:10" x14ac:dyDescent="0.3">
      <c r="B98" s="17"/>
      <c r="D98" s="17"/>
      <c r="J98" s="17"/>
    </row>
  </sheetData>
  <sortState xmlns:xlrd2="http://schemas.microsoft.com/office/spreadsheetml/2017/richdata2" ref="A7:W12">
    <sortCondition ref="A7"/>
  </sortState>
  <mergeCells count="10">
    <mergeCell ref="A14:S15"/>
    <mergeCell ref="A17:S18"/>
    <mergeCell ref="A1:E1"/>
    <mergeCell ref="J1:M1"/>
    <mergeCell ref="A3:E3"/>
    <mergeCell ref="J3:M3"/>
    <mergeCell ref="A4:E4"/>
    <mergeCell ref="J4:M4"/>
    <mergeCell ref="A2:E2"/>
    <mergeCell ref="J2:M2"/>
  </mergeCells>
  <conditionalFormatting sqref="K9 S9 O9:P9">
    <cfRule type="cellIs" dxfId="1" priority="2" stopIfTrue="1" operator="equal">
      <formula>"N"</formula>
    </cfRule>
  </conditionalFormatting>
  <conditionalFormatting sqref="N9">
    <cfRule type="cellIs" dxfId="0" priority="1" stopIfTrue="1" operator="equal">
      <formula>"Y"</formula>
    </cfRule>
  </conditionalFormatting>
  <pageMargins left="0.7" right="0.7" top="0.75" bottom="0.75" header="0.3" footer="0.3"/>
  <pageSetup paperSize="5" scale="97" fitToHeight="0" orientation="landscape" r:id="rId1"/>
  <headerFooter alignWithMargins="0">
    <oddHeader>&amp;C&amp;"Arial,Bold"&amp;14RFA 2020-206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9CAAC8-05BF-4A9C-A85B-C8B5B8D7CCBA}">
  <ds:schemaRefs>
    <ds:schemaRef ds:uri="http://schemas.microsoft.com/sharepoint/v3/contenttype/forms"/>
  </ds:schemaRefs>
</ds:datastoreItem>
</file>

<file path=customXml/itemProps2.xml><?xml version="1.0" encoding="utf-8"?>
<ds:datastoreItem xmlns:ds="http://schemas.openxmlformats.org/officeDocument/2006/customXml" ds:itemID="{A045DFC5-3D23-46E0-A150-9B448FDF21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8D4892-A2D8-4A72-97C8-ED9AAB1634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2021-01-22T17:44:58Z</cp:lastPrinted>
  <dcterms:created xsi:type="dcterms:W3CDTF">2021-01-12T20:15:44Z</dcterms:created>
  <dcterms:modified xsi:type="dcterms:W3CDTF">2021-01-22T17:45:37Z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