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1 M-S Geo\"/>
    </mc:Choice>
  </mc:AlternateContent>
  <xr:revisionPtr revIDLastSave="54" documentId="8_{C0F12756-D4B4-4CCD-AF2F-5C86A86E80E2}" xr6:coauthVersionLast="45" xr6:coauthVersionMax="45" xr10:uidLastSave="{570ECD64-0CB0-4F80-B293-9E3D49BD80FF}"/>
  <bookViews>
    <workbookView xWindow="19090" yWindow="-110" windowWidth="19420" windowHeight="10420" xr2:uid="{A3481B9A-6052-47EE-9119-65FD34A27F11}"/>
  </bookViews>
  <sheets>
    <sheet name="Recommendations" sheetId="1" r:id="rId1"/>
  </sheets>
  <definedNames>
    <definedName name="_xlnm.Print_Titles" localSheetId="0">Recommendations!$A:$A,Recommendations!$7:$7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  <c r="T3" i="1"/>
  <c r="E3" i="1"/>
  <c r="E5" i="1" s="1"/>
</calcChain>
</file>

<file path=xl/sharedStrings.xml><?xml version="1.0" encoding="utf-8"?>
<sst xmlns="http://schemas.openxmlformats.org/spreadsheetml/2006/main" count="309" uniqueCount="103">
  <si>
    <t>Total HC for Medium Counties in RFA</t>
  </si>
  <si>
    <t>Total HC for Small Counties in RFA</t>
  </si>
  <si>
    <t>Total HC Allocated to Medium Counties</t>
  </si>
  <si>
    <t>Total HC Allocated to Small Counties</t>
  </si>
  <si>
    <t>Plus Unallocated Small County funding</t>
  </si>
  <si>
    <t>Total HC for Medium Counties Remaining</t>
  </si>
  <si>
    <t>Total HC for Small Counties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</si>
  <si>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</si>
  <si>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</si>
  <si>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</si>
  <si>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</si>
  <si>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</si>
  <si>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</si>
  <si>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</si>
  <si>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</si>
  <si>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Competitive HC Request Amount</t>
  </si>
  <si>
    <t>Eligible For Funding?</t>
  </si>
  <si>
    <t>Meets the County Size Funding Test?</t>
  </si>
  <si>
    <t>County Award Tally</t>
  </si>
  <si>
    <t>Priority Level</t>
  </si>
  <si>
    <t>PHA Area of Opportunity</t>
  </si>
  <si>
    <t>Qualifies for LGAO Goal, and submitted, but not awarded in 2019-113?</t>
  </si>
  <si>
    <t>Qualifies for LGAO Goal, and not submitted in 2019-113?</t>
  </si>
  <si>
    <t>LGAO in 2019-113?</t>
  </si>
  <si>
    <t>Qualifies for the Revitalization Goal?</t>
  </si>
  <si>
    <t>Revit. in 2019-113?</t>
  </si>
  <si>
    <t>Qualifies for the Geographic Area of Opportunity / HUD-designated SADDA Funding Goal?</t>
  </si>
  <si>
    <t>Qualifies for the SunRail Goal?</t>
  </si>
  <si>
    <t>Total Points</t>
  </si>
  <si>
    <t>Per Unit Construction Funding Preference</t>
  </si>
  <si>
    <t>Development Category Funding Preference</t>
  </si>
  <si>
    <t xml:space="preserve">Development Category </t>
  </si>
  <si>
    <t>NC or R List for Leveraging?</t>
  </si>
  <si>
    <t>Total Corp Funding Per Set-Aside</t>
  </si>
  <si>
    <t>Leveraging Classification</t>
  </si>
  <si>
    <t>Proximity Points</t>
  </si>
  <si>
    <t>Proximity Level</t>
  </si>
  <si>
    <t>Grocery Store Preference</t>
  </si>
  <si>
    <t>Community Service Preference</t>
  </si>
  <si>
    <t>Florida Job Creation Preference</t>
  </si>
  <si>
    <t>Lottery Number</t>
  </si>
  <si>
    <t>Fund?</t>
  </si>
  <si>
    <t>Goal to fund five Applications that qualify for the Local Government Area of Opportunity Goal</t>
  </si>
  <si>
    <t>2021-059C</t>
  </si>
  <si>
    <t>Molly Crossing</t>
  </si>
  <si>
    <t>Clay</t>
  </si>
  <si>
    <t>M</t>
  </si>
  <si>
    <t>James R. Hoover</t>
  </si>
  <si>
    <t>TVC Development, Inc.</t>
  </si>
  <si>
    <t>E, Non-ALF</t>
  </si>
  <si>
    <t>Y</t>
  </si>
  <si>
    <t>N</t>
  </si>
  <si>
    <t>NC</t>
  </si>
  <si>
    <t>A</t>
  </si>
  <si>
    <t>2021-090C</t>
  </si>
  <si>
    <t>Blue Sky Landing II</t>
  </si>
  <si>
    <t>Saint Lucie</t>
  </si>
  <si>
    <t>Shawn Wilson</t>
  </si>
  <si>
    <t>Blue Sky Developer, LLC</t>
  </si>
  <si>
    <t>F</t>
  </si>
  <si>
    <t>2021-056C</t>
  </si>
  <si>
    <t>Villages of New Augustine</t>
  </si>
  <si>
    <t>Saint Johns</t>
  </si>
  <si>
    <t>Shannon L. Nazworth</t>
  </si>
  <si>
    <t>Ability Housing, Inc.</t>
  </si>
  <si>
    <t>2021-113C</t>
  </si>
  <si>
    <t>Pinnacle at Hammock Springs</t>
  </si>
  <si>
    <t>Bay</t>
  </si>
  <si>
    <t>David O. Deutch</t>
  </si>
  <si>
    <t>Pinnacle Communities, LLC</t>
  </si>
  <si>
    <t>2021-108C</t>
  </si>
  <si>
    <t>Swan Landing</t>
  </si>
  <si>
    <t>Polk</t>
  </si>
  <si>
    <t>Goal to fund one Application that qualifies for the Local Community Revitalization Initiative Goal</t>
  </si>
  <si>
    <t>2021-081C</t>
  </si>
  <si>
    <t>Tanager Square</t>
  </si>
  <si>
    <t>Pasco</t>
  </si>
  <si>
    <t>Domingo Sanchez</t>
  </si>
  <si>
    <t>DDER Development, LLC</t>
  </si>
  <si>
    <t>Goal to fund two Family Demographic Applications that qualify for the Geographic Area of Opportunity / HUD-designated SADDA Funding Goal</t>
  </si>
  <si>
    <t>2021-098C</t>
  </si>
  <si>
    <t>Pinnacle at the Wesleyan</t>
  </si>
  <si>
    <t>Osceola</t>
  </si>
  <si>
    <t>2021-077C</t>
  </si>
  <si>
    <t>Cypress Garden Apartments</t>
  </si>
  <si>
    <t>DeSoto</t>
  </si>
  <si>
    <t>S</t>
  </si>
  <si>
    <t>Darren J. Smith</t>
  </si>
  <si>
    <t>AHA Development, LLC; Cypress Fortis Development, LLC</t>
  </si>
  <si>
    <t>Goal to fund one Application that qualifies for the SunRail Goal</t>
  </si>
  <si>
    <t>2021-083C</t>
  </si>
  <si>
    <t>Monroe Place</t>
  </si>
  <si>
    <t>Seminole</t>
  </si>
  <si>
    <t>Brett Green</t>
  </si>
  <si>
    <t>Monroe Place Developer, LLC; Judd Roth Real Estate Development, Inc.; GSL Monroe Place, LLC</t>
  </si>
  <si>
    <t>Small County Applications</t>
  </si>
  <si>
    <t>Remaining Medium County Applications</t>
  </si>
  <si>
    <t>2021-111C</t>
  </si>
  <si>
    <t>RIVERVIEW6</t>
  </si>
  <si>
    <t>Manatee</t>
  </si>
  <si>
    <t>Matthew A. Rieger</t>
  </si>
  <si>
    <t>HTG RIVERVIEW6 DEVELOPER, LLC</t>
  </si>
  <si>
    <t>no additional Small County Applications were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</si>
</sst>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43" fontId="4" fillId="0" borderId="0" xfId="3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43" fontId="4" fillId="0" borderId="0" xfId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4" applyFont="1" applyAlignment="1">
      <alignment horizontal="left" vertical="center" wrapText="1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horizontal="center" vertical="center" wrapText="1"/>
    </xf>
    <xf numFmtId="164" fontId="4" fillId="0" borderId="0" xfId="5" applyNumberFormat="1" applyFont="1" applyFill="1" applyBorder="1" applyAlignment="1">
      <alignment horizontal="left" vertical="center"/>
    </xf>
    <xf numFmtId="43" fontId="4" fillId="0" borderId="0" xfId="5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3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vertical="center"/>
    </xf>
    <xf numFmtId="43" fontId="5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5" fillId="0" borderId="1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</cellXfs>
  <cellStyles count="6">
    <cellStyle name="Comma" xfId="1" builtinId="3"/>
    <cellStyle name="Comma 2" xfId="3" xr:uid="{1A46A784-C7D6-4BFA-8256-421DA94A9CCA}"/>
    <cellStyle name="Comma 3" xfId="5" xr:uid="{23A162BA-D55B-48F2-A438-2B383752DEA3}"/>
    <cellStyle name="Normal" xfId="0" builtinId="0"/>
    <cellStyle name="Normal 4" xfId="2" xr:uid="{C42C7CF4-A8D7-49B0-9275-824AFE7F3BF7}"/>
    <cellStyle name="Normal 5" xfId="4" xr:uid="{94340F1D-B8F4-4D4C-845B-9B21CDA03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940E-D5E7-4C1F-AE53-0CF1ABE89572}">
  <sheetPr>
    <pageSetUpPr fitToPage="1"/>
  </sheetPr>
  <dimension ref="A1:AJ111"/>
  <sheetViews>
    <sheetView showGridLines="0" tabSelected="1" zoomScale="110" zoomScaleNormal="11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9.08984375" defaultRowHeight="12" x14ac:dyDescent="0.25"/>
  <cols>
    <col min="1" max="1" width="10" style="35" bestFit="1" customWidth="1"/>
    <col min="2" max="2" width="13.54296875" style="36" customWidth="1"/>
    <col min="3" max="3" width="6.6328125" style="35" customWidth="1"/>
    <col min="4" max="4" width="6.08984375" style="5" customWidth="1"/>
    <col min="5" max="5" width="12.08984375" style="36" customWidth="1"/>
    <col min="6" max="6" width="12.81640625" style="35" customWidth="1"/>
    <col min="7" max="7" width="5.81640625" style="35" bestFit="1" customWidth="1"/>
    <col min="8" max="8" width="3" style="5" bestFit="1" customWidth="1"/>
    <col min="9" max="9" width="8.90625" style="37" bestFit="1" customWidth="1"/>
    <col min="10" max="10" width="7.54296875" style="35" hidden="1" customWidth="1"/>
    <col min="11" max="11" width="14.36328125" style="35" hidden="1" customWidth="1"/>
    <col min="12" max="12" width="11.453125" style="35" hidden="1" customWidth="1"/>
    <col min="13" max="13" width="3" style="35" bestFit="1" customWidth="1"/>
    <col min="14" max="14" width="5.1796875" style="35" bestFit="1" customWidth="1"/>
    <col min="15" max="15" width="10.90625" style="35" customWidth="1"/>
    <col min="16" max="16" width="9.90625" style="35" customWidth="1"/>
    <col min="17" max="17" width="3.6328125" style="35" customWidth="1"/>
    <col min="18" max="18" width="6.453125" style="35" customWidth="1"/>
    <col min="19" max="19" width="3.54296875" style="35" customWidth="1"/>
    <col min="20" max="20" width="13.36328125" style="35" customWidth="1"/>
    <col min="21" max="21" width="5.453125" style="35" customWidth="1"/>
    <col min="22" max="22" width="3" style="35" bestFit="1" customWidth="1"/>
    <col min="23" max="24" width="7.453125" style="35" bestFit="1" customWidth="1"/>
    <col min="25" max="26" width="5.1796875" style="35" hidden="1" customWidth="1"/>
    <col min="27" max="27" width="9.81640625" style="35" hidden="1" customWidth="1"/>
    <col min="28" max="28" width="5.1796875" style="35" bestFit="1" customWidth="1"/>
    <col min="29" max="29" width="4" style="35" hidden="1" customWidth="1"/>
    <col min="30" max="30" width="3" style="35" bestFit="1" customWidth="1"/>
    <col min="31" max="33" width="5.1796875" style="35" bestFit="1" customWidth="1"/>
    <col min="34" max="34" width="3" style="35" bestFit="1" customWidth="1"/>
    <col min="35" max="35" width="0" style="35" hidden="1" customWidth="1"/>
    <col min="36" max="16384" width="9.08984375" style="35"/>
  </cols>
  <sheetData>
    <row r="1" spans="1:36" s="30" customFormat="1" ht="14.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6" s="30" customFormat="1" ht="14.4" customHeight="1" x14ac:dyDescent="0.25">
      <c r="A2" s="52" t="s">
        <v>0</v>
      </c>
      <c r="B2" s="52"/>
      <c r="C2" s="52"/>
      <c r="D2" s="52"/>
      <c r="E2" s="44">
        <v>15275810</v>
      </c>
      <c r="F2" s="44"/>
      <c r="G2" s="31"/>
      <c r="H2" s="31"/>
      <c r="I2" s="31"/>
      <c r="J2" s="31"/>
      <c r="K2" s="31"/>
      <c r="L2" s="31"/>
      <c r="M2" s="31"/>
      <c r="N2" s="31"/>
      <c r="O2" s="48" t="s">
        <v>1</v>
      </c>
      <c r="P2" s="49"/>
      <c r="Q2" s="49"/>
      <c r="R2" s="49"/>
      <c r="S2" s="50"/>
      <c r="T2" s="44">
        <v>1453730</v>
      </c>
      <c r="U2" s="44"/>
      <c r="V2" s="32"/>
      <c r="X2" s="51"/>
      <c r="Y2" s="51"/>
      <c r="Z2" s="51"/>
    </row>
    <row r="3" spans="1:36" s="30" customFormat="1" ht="14.4" customHeight="1" x14ac:dyDescent="0.25">
      <c r="A3" s="52" t="s">
        <v>2</v>
      </c>
      <c r="B3" s="52"/>
      <c r="C3" s="52"/>
      <c r="D3" s="52"/>
      <c r="E3" s="44">
        <f>SUMIF(D9:D41,"M",I9:I41)</f>
        <v>14798990</v>
      </c>
      <c r="F3" s="44"/>
      <c r="G3" s="31"/>
      <c r="H3" s="31"/>
      <c r="I3" s="31"/>
      <c r="J3" s="31"/>
      <c r="K3" s="31"/>
      <c r="L3" s="31"/>
      <c r="M3" s="31"/>
      <c r="N3" s="31"/>
      <c r="O3" s="48" t="s">
        <v>3</v>
      </c>
      <c r="P3" s="49"/>
      <c r="Q3" s="49"/>
      <c r="R3" s="49"/>
      <c r="S3" s="50"/>
      <c r="T3" s="44">
        <f>SUMIF(D9:D41,"s",I9:I41)</f>
        <v>1375000</v>
      </c>
      <c r="U3" s="44"/>
      <c r="V3" s="32"/>
      <c r="X3" s="45"/>
      <c r="Y3" s="45"/>
      <c r="Z3" s="45"/>
    </row>
    <row r="4" spans="1:36" s="30" customFormat="1" ht="14.4" customHeight="1" x14ac:dyDescent="0.25">
      <c r="A4" s="52" t="s">
        <v>4</v>
      </c>
      <c r="B4" s="52"/>
      <c r="C4" s="52"/>
      <c r="D4" s="52"/>
      <c r="E4" s="44">
        <v>78730</v>
      </c>
      <c r="F4" s="44"/>
      <c r="G4" s="31"/>
      <c r="H4" s="31"/>
      <c r="I4" s="31"/>
      <c r="J4" s="31"/>
      <c r="K4" s="31"/>
      <c r="L4" s="31"/>
      <c r="M4" s="31"/>
      <c r="N4" s="31"/>
      <c r="O4" s="46"/>
      <c r="P4" s="46"/>
      <c r="Q4" s="46"/>
      <c r="R4" s="46"/>
      <c r="S4" s="46"/>
      <c r="T4" s="46"/>
      <c r="U4" s="46"/>
      <c r="V4" s="32"/>
      <c r="X4" s="33"/>
      <c r="Y4" s="33"/>
      <c r="Z4" s="33"/>
    </row>
    <row r="5" spans="1:36" s="30" customFormat="1" ht="14.4" customHeight="1" x14ac:dyDescent="0.25">
      <c r="A5" s="52" t="s">
        <v>5</v>
      </c>
      <c r="B5" s="52"/>
      <c r="C5" s="52"/>
      <c r="D5" s="52"/>
      <c r="E5" s="44">
        <f>E2-E3+E4</f>
        <v>555550</v>
      </c>
      <c r="F5" s="44"/>
      <c r="G5" s="31"/>
      <c r="H5" s="31"/>
      <c r="I5" s="31"/>
      <c r="J5" s="31"/>
      <c r="K5" s="31"/>
      <c r="L5" s="31"/>
      <c r="M5" s="31"/>
      <c r="N5" s="31"/>
      <c r="O5" s="48" t="s">
        <v>6</v>
      </c>
      <c r="P5" s="49"/>
      <c r="Q5" s="49"/>
      <c r="R5" s="49"/>
      <c r="S5" s="50"/>
      <c r="T5" s="44">
        <f>IF(E4&lt;&gt;"",0,T2-T3)</f>
        <v>0</v>
      </c>
      <c r="U5" s="44"/>
      <c r="V5" s="32"/>
      <c r="X5" s="55"/>
      <c r="Y5" s="55"/>
      <c r="Z5" s="55"/>
    </row>
    <row r="6" spans="1:36" s="30" customFormat="1" ht="14.4" customHeight="1" x14ac:dyDescent="0.25">
      <c r="A6" s="34"/>
      <c r="B6" s="34"/>
      <c r="E6" s="32"/>
      <c r="F6" s="53"/>
      <c r="G6" s="53"/>
      <c r="H6" s="53"/>
      <c r="I6" s="53"/>
      <c r="K6" s="54"/>
      <c r="L6" s="54"/>
      <c r="M6" s="54"/>
      <c r="N6" s="31"/>
    </row>
    <row r="7" spans="1:36" s="29" customFormat="1" ht="84.65" customHeight="1" x14ac:dyDescent="0.25">
      <c r="A7" s="26" t="s">
        <v>7</v>
      </c>
      <c r="B7" s="26" t="s">
        <v>8</v>
      </c>
      <c r="C7" s="26" t="s">
        <v>9</v>
      </c>
      <c r="D7" s="26" t="s">
        <v>10</v>
      </c>
      <c r="E7" s="26" t="s">
        <v>11</v>
      </c>
      <c r="F7" s="26" t="s">
        <v>12</v>
      </c>
      <c r="G7" s="26" t="s">
        <v>13</v>
      </c>
      <c r="H7" s="26" t="s">
        <v>14</v>
      </c>
      <c r="I7" s="27" t="s">
        <v>15</v>
      </c>
      <c r="J7" s="26" t="s">
        <v>16</v>
      </c>
      <c r="K7" s="26" t="s">
        <v>17</v>
      </c>
      <c r="L7" s="26" t="s">
        <v>18</v>
      </c>
      <c r="M7" s="28" t="s">
        <v>19</v>
      </c>
      <c r="N7" s="28" t="s">
        <v>20</v>
      </c>
      <c r="O7" s="28" t="s">
        <v>21</v>
      </c>
      <c r="P7" s="28" t="s">
        <v>22</v>
      </c>
      <c r="Q7" s="28" t="s">
        <v>23</v>
      </c>
      <c r="R7" s="28" t="s">
        <v>24</v>
      </c>
      <c r="S7" s="28" t="s">
        <v>25</v>
      </c>
      <c r="T7" s="28" t="s">
        <v>26</v>
      </c>
      <c r="U7" s="28" t="s">
        <v>27</v>
      </c>
      <c r="V7" s="28" t="s">
        <v>28</v>
      </c>
      <c r="W7" s="26" t="s">
        <v>29</v>
      </c>
      <c r="X7" s="26" t="s">
        <v>30</v>
      </c>
      <c r="Y7" s="26" t="s">
        <v>31</v>
      </c>
      <c r="Z7" s="26" t="s">
        <v>32</v>
      </c>
      <c r="AA7" s="26" t="s">
        <v>33</v>
      </c>
      <c r="AB7" s="26" t="s">
        <v>34</v>
      </c>
      <c r="AC7" s="28" t="s">
        <v>35</v>
      </c>
      <c r="AD7" s="28" t="s">
        <v>36</v>
      </c>
      <c r="AE7" s="28" t="s">
        <v>37</v>
      </c>
      <c r="AF7" s="28" t="s">
        <v>38</v>
      </c>
      <c r="AG7" s="26" t="s">
        <v>39</v>
      </c>
      <c r="AH7" s="26" t="s">
        <v>40</v>
      </c>
      <c r="AI7" s="26" t="s">
        <v>41</v>
      </c>
    </row>
    <row r="8" spans="1:36" x14ac:dyDescent="0.25">
      <c r="B8" s="35"/>
      <c r="D8" s="35"/>
      <c r="H8" s="35"/>
    </row>
    <row r="9" spans="1:36" x14ac:dyDescent="0.25">
      <c r="A9" s="38" t="s">
        <v>42</v>
      </c>
      <c r="B9" s="1"/>
      <c r="C9" s="1"/>
      <c r="D9" s="2"/>
      <c r="E9" s="1"/>
      <c r="F9" s="1"/>
      <c r="G9" s="3"/>
      <c r="H9" s="2"/>
      <c r="I9" s="4"/>
      <c r="J9" s="5"/>
      <c r="K9" s="16"/>
      <c r="L9" s="16"/>
      <c r="M9" s="5"/>
      <c r="N9" s="5"/>
      <c r="O9" s="5"/>
      <c r="P9" s="5"/>
      <c r="Q9" s="5"/>
      <c r="R9" s="5"/>
      <c r="S9" s="5"/>
      <c r="T9" s="39"/>
      <c r="U9" s="6"/>
      <c r="V9" s="5"/>
      <c r="W9" s="5"/>
      <c r="X9" s="5"/>
      <c r="Y9" s="5"/>
    </row>
    <row r="10" spans="1:36" s="5" customFormat="1" ht="36" x14ac:dyDescent="0.25">
      <c r="A10" s="7" t="s">
        <v>43</v>
      </c>
      <c r="B10" s="7" t="s">
        <v>44</v>
      </c>
      <c r="C10" s="7" t="s">
        <v>45</v>
      </c>
      <c r="D10" s="8" t="s">
        <v>46</v>
      </c>
      <c r="E10" s="7" t="s">
        <v>47</v>
      </c>
      <c r="F10" s="7" t="s">
        <v>48</v>
      </c>
      <c r="G10" s="8" t="s">
        <v>49</v>
      </c>
      <c r="H10" s="8">
        <v>90</v>
      </c>
      <c r="I10" s="9">
        <v>1450000</v>
      </c>
      <c r="J10" s="10" t="s">
        <v>50</v>
      </c>
      <c r="K10" s="10" t="s">
        <v>50</v>
      </c>
      <c r="L10" s="10">
        <v>1</v>
      </c>
      <c r="M10" s="10">
        <v>1</v>
      </c>
      <c r="N10" s="10" t="s">
        <v>51</v>
      </c>
      <c r="O10" s="8" t="s">
        <v>50</v>
      </c>
      <c r="P10" s="8" t="s">
        <v>51</v>
      </c>
      <c r="Q10" s="8" t="s">
        <v>51</v>
      </c>
      <c r="R10" s="8" t="s">
        <v>51</v>
      </c>
      <c r="S10" s="8" t="s">
        <v>51</v>
      </c>
      <c r="T10" s="8" t="s">
        <v>51</v>
      </c>
      <c r="U10" s="8" t="s">
        <v>51</v>
      </c>
      <c r="V10" s="10">
        <v>20</v>
      </c>
      <c r="W10" s="10" t="s">
        <v>50</v>
      </c>
      <c r="X10" s="10" t="s">
        <v>50</v>
      </c>
      <c r="Y10" s="8" t="s">
        <v>52</v>
      </c>
      <c r="Z10" s="40" t="s">
        <v>52</v>
      </c>
      <c r="AA10" s="11">
        <v>122444.44</v>
      </c>
      <c r="AB10" s="10" t="s">
        <v>53</v>
      </c>
      <c r="AC10" s="10">
        <v>12</v>
      </c>
      <c r="AD10" s="10">
        <v>2</v>
      </c>
      <c r="AE10" s="10" t="s">
        <v>50</v>
      </c>
      <c r="AF10" s="10" t="s">
        <v>50</v>
      </c>
      <c r="AG10" s="10" t="s">
        <v>50</v>
      </c>
      <c r="AH10" s="8">
        <v>2</v>
      </c>
      <c r="AI10" s="41" t="s">
        <v>50</v>
      </c>
      <c r="AJ10" s="35"/>
    </row>
    <row r="11" spans="1:36" ht="24" x14ac:dyDescent="0.25">
      <c r="A11" s="7" t="s">
        <v>54</v>
      </c>
      <c r="B11" s="7" t="s">
        <v>55</v>
      </c>
      <c r="C11" s="7" t="s">
        <v>56</v>
      </c>
      <c r="D11" s="8" t="s">
        <v>46</v>
      </c>
      <c r="E11" s="7" t="s">
        <v>57</v>
      </c>
      <c r="F11" s="7" t="s">
        <v>58</v>
      </c>
      <c r="G11" s="8" t="s">
        <v>59</v>
      </c>
      <c r="H11" s="8">
        <v>82</v>
      </c>
      <c r="I11" s="9">
        <v>1675000</v>
      </c>
      <c r="J11" s="10" t="s">
        <v>50</v>
      </c>
      <c r="K11" s="10" t="s">
        <v>50</v>
      </c>
      <c r="L11" s="10">
        <v>0</v>
      </c>
      <c r="M11" s="10">
        <v>1</v>
      </c>
      <c r="N11" s="10" t="s">
        <v>51</v>
      </c>
      <c r="O11" s="8" t="s">
        <v>50</v>
      </c>
      <c r="P11" s="8" t="s">
        <v>51</v>
      </c>
      <c r="Q11" s="8" t="s">
        <v>51</v>
      </c>
      <c r="R11" s="8" t="s">
        <v>51</v>
      </c>
      <c r="S11" s="8" t="s">
        <v>51</v>
      </c>
      <c r="T11" s="8" t="s">
        <v>51</v>
      </c>
      <c r="U11" s="8" t="s">
        <v>51</v>
      </c>
      <c r="V11" s="10">
        <v>20</v>
      </c>
      <c r="W11" s="10" t="s">
        <v>50</v>
      </c>
      <c r="X11" s="10" t="s">
        <v>50</v>
      </c>
      <c r="Y11" s="8" t="s">
        <v>52</v>
      </c>
      <c r="Z11" s="40" t="s">
        <v>52</v>
      </c>
      <c r="AA11" s="11">
        <v>126253.79</v>
      </c>
      <c r="AB11" s="10" t="s">
        <v>53</v>
      </c>
      <c r="AC11" s="10">
        <v>15.5</v>
      </c>
      <c r="AD11" s="10">
        <v>2</v>
      </c>
      <c r="AE11" s="10" t="s">
        <v>50</v>
      </c>
      <c r="AF11" s="10" t="s">
        <v>50</v>
      </c>
      <c r="AG11" s="10" t="s">
        <v>50</v>
      </c>
      <c r="AH11" s="8">
        <v>16</v>
      </c>
      <c r="AI11" s="41" t="s">
        <v>50</v>
      </c>
    </row>
    <row r="12" spans="1:36" ht="24" x14ac:dyDescent="0.25">
      <c r="A12" s="7" t="s">
        <v>60</v>
      </c>
      <c r="B12" s="7" t="s">
        <v>61</v>
      </c>
      <c r="C12" s="7" t="s">
        <v>62</v>
      </c>
      <c r="D12" s="8" t="s">
        <v>46</v>
      </c>
      <c r="E12" s="7" t="s">
        <v>63</v>
      </c>
      <c r="F12" s="7" t="s">
        <v>64</v>
      </c>
      <c r="G12" s="8" t="s">
        <v>59</v>
      </c>
      <c r="H12" s="8">
        <v>92</v>
      </c>
      <c r="I12" s="9">
        <v>1575000</v>
      </c>
      <c r="J12" s="10" t="s">
        <v>50</v>
      </c>
      <c r="K12" s="10" t="s">
        <v>50</v>
      </c>
      <c r="L12" s="10">
        <v>0</v>
      </c>
      <c r="M12" s="10">
        <v>1</v>
      </c>
      <c r="N12" s="10" t="s">
        <v>51</v>
      </c>
      <c r="O12" s="8" t="s">
        <v>50</v>
      </c>
      <c r="P12" s="8" t="s">
        <v>51</v>
      </c>
      <c r="Q12" s="8" t="s">
        <v>51</v>
      </c>
      <c r="R12" s="8" t="s">
        <v>50</v>
      </c>
      <c r="S12" s="8" t="s">
        <v>51</v>
      </c>
      <c r="T12" s="8" t="s">
        <v>51</v>
      </c>
      <c r="U12" s="8" t="s">
        <v>51</v>
      </c>
      <c r="V12" s="10">
        <v>20</v>
      </c>
      <c r="W12" s="10" t="s">
        <v>50</v>
      </c>
      <c r="X12" s="10" t="s">
        <v>50</v>
      </c>
      <c r="Y12" s="8" t="s">
        <v>52</v>
      </c>
      <c r="Z12" s="40" t="s">
        <v>52</v>
      </c>
      <c r="AA12" s="11">
        <v>130108.7</v>
      </c>
      <c r="AB12" s="10" t="s">
        <v>53</v>
      </c>
      <c r="AC12" s="10">
        <v>0</v>
      </c>
      <c r="AD12" s="10">
        <v>2</v>
      </c>
      <c r="AE12" s="10" t="s">
        <v>51</v>
      </c>
      <c r="AF12" s="10" t="s">
        <v>51</v>
      </c>
      <c r="AG12" s="10" t="s">
        <v>50</v>
      </c>
      <c r="AH12" s="8">
        <v>26</v>
      </c>
      <c r="AI12" s="41" t="s">
        <v>50</v>
      </c>
    </row>
    <row r="13" spans="1:36" ht="24" x14ac:dyDescent="0.25">
      <c r="A13" s="7" t="s">
        <v>65</v>
      </c>
      <c r="B13" s="7" t="s">
        <v>66</v>
      </c>
      <c r="C13" s="7" t="s">
        <v>67</v>
      </c>
      <c r="D13" s="8" t="s">
        <v>46</v>
      </c>
      <c r="E13" s="7" t="s">
        <v>68</v>
      </c>
      <c r="F13" s="7" t="s">
        <v>69</v>
      </c>
      <c r="G13" s="8" t="s">
        <v>59</v>
      </c>
      <c r="H13" s="8">
        <v>96</v>
      </c>
      <c r="I13" s="9">
        <v>1700000</v>
      </c>
      <c r="J13" s="10" t="s">
        <v>50</v>
      </c>
      <c r="K13" s="10" t="s">
        <v>50</v>
      </c>
      <c r="L13" s="10">
        <v>1</v>
      </c>
      <c r="M13" s="10">
        <v>1</v>
      </c>
      <c r="N13" s="10" t="s">
        <v>51</v>
      </c>
      <c r="O13" s="8" t="s">
        <v>51</v>
      </c>
      <c r="P13" s="8" t="s">
        <v>50</v>
      </c>
      <c r="Q13" s="8" t="s">
        <v>51</v>
      </c>
      <c r="R13" s="8" t="s">
        <v>51</v>
      </c>
      <c r="S13" s="8" t="s">
        <v>51</v>
      </c>
      <c r="T13" s="8" t="s">
        <v>51</v>
      </c>
      <c r="U13" s="8" t="s">
        <v>51</v>
      </c>
      <c r="V13" s="10">
        <v>20</v>
      </c>
      <c r="W13" s="10" t="s">
        <v>50</v>
      </c>
      <c r="X13" s="10" t="s">
        <v>50</v>
      </c>
      <c r="Y13" s="8" t="s">
        <v>52</v>
      </c>
      <c r="Z13" s="40" t="s">
        <v>52</v>
      </c>
      <c r="AA13" s="11">
        <v>134583.32999999999</v>
      </c>
      <c r="AB13" s="10" t="s">
        <v>53</v>
      </c>
      <c r="AC13" s="10">
        <v>16</v>
      </c>
      <c r="AD13" s="10">
        <v>2</v>
      </c>
      <c r="AE13" s="10" t="s">
        <v>50</v>
      </c>
      <c r="AF13" s="10" t="s">
        <v>50</v>
      </c>
      <c r="AG13" s="10" t="s">
        <v>50</v>
      </c>
      <c r="AH13" s="8">
        <v>9</v>
      </c>
      <c r="AI13" s="41" t="s">
        <v>50</v>
      </c>
    </row>
    <row r="14" spans="1:36" ht="24" x14ac:dyDescent="0.25">
      <c r="A14" s="7" t="s">
        <v>70</v>
      </c>
      <c r="B14" s="7" t="s">
        <v>71</v>
      </c>
      <c r="C14" s="7" t="s">
        <v>72</v>
      </c>
      <c r="D14" s="8" t="s">
        <v>46</v>
      </c>
      <c r="E14" s="7" t="s">
        <v>57</v>
      </c>
      <c r="F14" s="7" t="s">
        <v>58</v>
      </c>
      <c r="G14" s="8" t="s">
        <v>59</v>
      </c>
      <c r="H14" s="8">
        <v>88</v>
      </c>
      <c r="I14" s="9">
        <v>1700000</v>
      </c>
      <c r="J14" s="10" t="s">
        <v>50</v>
      </c>
      <c r="K14" s="10" t="s">
        <v>50</v>
      </c>
      <c r="L14" s="10">
        <v>1</v>
      </c>
      <c r="M14" s="10">
        <v>1</v>
      </c>
      <c r="N14" s="10" t="s">
        <v>51</v>
      </c>
      <c r="O14" s="8" t="s">
        <v>51</v>
      </c>
      <c r="P14" s="8" t="s">
        <v>50</v>
      </c>
      <c r="Q14" s="8" t="s">
        <v>51</v>
      </c>
      <c r="R14" s="8" t="s">
        <v>51</v>
      </c>
      <c r="S14" s="8" t="s">
        <v>51</v>
      </c>
      <c r="T14" s="8" t="s">
        <v>50</v>
      </c>
      <c r="U14" s="8" t="s">
        <v>51</v>
      </c>
      <c r="V14" s="10">
        <v>20</v>
      </c>
      <c r="W14" s="10" t="s">
        <v>50</v>
      </c>
      <c r="X14" s="10" t="s">
        <v>50</v>
      </c>
      <c r="Y14" s="8" t="s">
        <v>52</v>
      </c>
      <c r="Z14" s="40" t="s">
        <v>52</v>
      </c>
      <c r="AA14" s="11">
        <v>127731.82</v>
      </c>
      <c r="AB14" s="10" t="s">
        <v>53</v>
      </c>
      <c r="AC14" s="10">
        <v>20.5</v>
      </c>
      <c r="AD14" s="10">
        <v>1</v>
      </c>
      <c r="AE14" s="10" t="s">
        <v>50</v>
      </c>
      <c r="AF14" s="10" t="s">
        <v>50</v>
      </c>
      <c r="AG14" s="10" t="s">
        <v>50</v>
      </c>
      <c r="AH14" s="8">
        <v>10</v>
      </c>
      <c r="AI14" s="41" t="s">
        <v>50</v>
      </c>
    </row>
    <row r="15" spans="1:36" x14ac:dyDescent="0.25">
      <c r="A15" s="12"/>
      <c r="B15" s="12"/>
      <c r="C15" s="12"/>
      <c r="D15" s="2"/>
      <c r="E15" s="12"/>
      <c r="F15" s="12"/>
      <c r="G15" s="13"/>
      <c r="H15" s="14"/>
      <c r="I15" s="15"/>
      <c r="J15" s="16"/>
      <c r="K15" s="16"/>
      <c r="L15" s="16"/>
      <c r="M15" s="13"/>
      <c r="N15" s="13"/>
      <c r="O15" s="13"/>
      <c r="P15" s="13"/>
      <c r="Q15" s="13"/>
      <c r="R15" s="16"/>
      <c r="S15" s="16"/>
      <c r="T15" s="16"/>
      <c r="U15" s="16"/>
      <c r="V15" s="16"/>
      <c r="W15" s="13"/>
      <c r="X15" s="39"/>
      <c r="Y15" s="17"/>
      <c r="Z15" s="16"/>
      <c r="AA15" s="16"/>
      <c r="AB15" s="13"/>
      <c r="AC15" s="5"/>
    </row>
    <row r="16" spans="1:36" x14ac:dyDescent="0.25">
      <c r="A16" s="38" t="s">
        <v>73</v>
      </c>
      <c r="B16" s="12"/>
      <c r="C16" s="12"/>
      <c r="D16" s="2"/>
      <c r="E16" s="12"/>
      <c r="F16" s="12"/>
      <c r="G16" s="13"/>
      <c r="H16" s="14"/>
      <c r="I16" s="15"/>
      <c r="J16" s="16"/>
      <c r="K16" s="16"/>
      <c r="L16" s="16"/>
      <c r="M16" s="13"/>
      <c r="N16" s="13"/>
      <c r="O16" s="13"/>
      <c r="P16" s="13"/>
      <c r="Q16" s="13"/>
      <c r="R16" s="16"/>
      <c r="S16" s="16"/>
      <c r="T16" s="16"/>
      <c r="U16" s="16"/>
      <c r="V16" s="16"/>
      <c r="W16" s="13"/>
      <c r="X16" s="39"/>
      <c r="Y16" s="17"/>
      <c r="Z16" s="16"/>
      <c r="AA16" s="16"/>
      <c r="AB16" s="13"/>
      <c r="AC16" s="5"/>
    </row>
    <row r="17" spans="1:35" ht="24" x14ac:dyDescent="0.25">
      <c r="A17" s="7" t="s">
        <v>74</v>
      </c>
      <c r="B17" s="7" t="s">
        <v>75</v>
      </c>
      <c r="C17" s="7" t="s">
        <v>76</v>
      </c>
      <c r="D17" s="8" t="s">
        <v>46</v>
      </c>
      <c r="E17" s="7" t="s">
        <v>77</v>
      </c>
      <c r="F17" s="7" t="s">
        <v>78</v>
      </c>
      <c r="G17" s="8" t="s">
        <v>59</v>
      </c>
      <c r="H17" s="8">
        <v>88</v>
      </c>
      <c r="I17" s="9">
        <v>1600000</v>
      </c>
      <c r="J17" s="10" t="s">
        <v>50</v>
      </c>
      <c r="K17" s="10" t="s">
        <v>50</v>
      </c>
      <c r="L17" s="10">
        <v>1</v>
      </c>
      <c r="M17" s="10">
        <v>1</v>
      </c>
      <c r="N17" s="10" t="s">
        <v>51</v>
      </c>
      <c r="O17" s="8" t="s">
        <v>51</v>
      </c>
      <c r="P17" s="8" t="s">
        <v>51</v>
      </c>
      <c r="Q17" s="8" t="s">
        <v>51</v>
      </c>
      <c r="R17" s="8" t="s">
        <v>50</v>
      </c>
      <c r="S17" s="8" t="s">
        <v>51</v>
      </c>
      <c r="T17" s="8" t="s">
        <v>50</v>
      </c>
      <c r="U17" s="8" t="s">
        <v>51</v>
      </c>
      <c r="V17" s="10">
        <v>20</v>
      </c>
      <c r="W17" s="10" t="s">
        <v>50</v>
      </c>
      <c r="X17" s="10" t="s">
        <v>50</v>
      </c>
      <c r="Y17" s="8" t="s">
        <v>52</v>
      </c>
      <c r="Z17" s="40" t="s">
        <v>52</v>
      </c>
      <c r="AA17" s="11">
        <v>120218.18</v>
      </c>
      <c r="AB17" s="10" t="s">
        <v>53</v>
      </c>
      <c r="AC17" s="10">
        <v>16.5</v>
      </c>
      <c r="AD17" s="10">
        <v>1</v>
      </c>
      <c r="AE17" s="10" t="s">
        <v>50</v>
      </c>
      <c r="AF17" s="10" t="s">
        <v>50</v>
      </c>
      <c r="AG17" s="10" t="s">
        <v>50</v>
      </c>
      <c r="AH17" s="8">
        <v>13</v>
      </c>
      <c r="AI17" s="41" t="s">
        <v>50</v>
      </c>
    </row>
    <row r="18" spans="1:35" x14ac:dyDescent="0.25">
      <c r="A18" s="18"/>
      <c r="B18" s="1"/>
      <c r="C18" s="1"/>
      <c r="D18" s="2"/>
      <c r="E18" s="1"/>
      <c r="F18" s="1"/>
      <c r="G18" s="3"/>
      <c r="H18" s="2"/>
      <c r="I18" s="4"/>
      <c r="J18" s="5"/>
      <c r="K18" s="16"/>
      <c r="L18" s="16"/>
      <c r="M18" s="5"/>
      <c r="N18" s="5"/>
      <c r="O18" s="5"/>
      <c r="P18" s="5"/>
      <c r="Q18" s="5"/>
      <c r="R18" s="5"/>
      <c r="S18" s="5"/>
      <c r="T18" s="39"/>
      <c r="U18" s="6"/>
      <c r="V18" s="5"/>
      <c r="W18" s="5"/>
      <c r="X18" s="5"/>
      <c r="Y18" s="5"/>
    </row>
    <row r="19" spans="1:35" x14ac:dyDescent="0.25">
      <c r="A19" s="38" t="s">
        <v>79</v>
      </c>
      <c r="B19" s="1"/>
      <c r="C19" s="1"/>
      <c r="D19" s="2"/>
      <c r="E19" s="1"/>
      <c r="F19" s="1"/>
      <c r="G19" s="3"/>
      <c r="H19" s="2"/>
      <c r="I19" s="4"/>
      <c r="J19" s="5"/>
      <c r="K19" s="16"/>
      <c r="L19" s="16"/>
      <c r="M19" s="5"/>
      <c r="N19" s="5"/>
      <c r="O19" s="5"/>
      <c r="P19" s="5"/>
      <c r="Q19" s="5"/>
      <c r="R19" s="5"/>
      <c r="S19" s="5"/>
      <c r="T19" s="39"/>
      <c r="U19" s="6"/>
      <c r="V19" s="5"/>
      <c r="W19" s="5"/>
      <c r="X19" s="5"/>
      <c r="Y19" s="5"/>
    </row>
    <row r="20" spans="1:35" ht="24" x14ac:dyDescent="0.25">
      <c r="A20" s="7" t="s">
        <v>80</v>
      </c>
      <c r="B20" s="7" t="s">
        <v>81</v>
      </c>
      <c r="C20" s="7" t="s">
        <v>82</v>
      </c>
      <c r="D20" s="8" t="s">
        <v>46</v>
      </c>
      <c r="E20" s="7" t="s">
        <v>68</v>
      </c>
      <c r="F20" s="7" t="s">
        <v>69</v>
      </c>
      <c r="G20" s="8" t="s">
        <v>59</v>
      </c>
      <c r="H20" s="8">
        <v>96</v>
      </c>
      <c r="I20" s="9">
        <v>1699000</v>
      </c>
      <c r="J20" s="10" t="s">
        <v>50</v>
      </c>
      <c r="K20" s="10" t="s">
        <v>50</v>
      </c>
      <c r="L20" s="10">
        <v>1</v>
      </c>
      <c r="M20" s="10">
        <v>1</v>
      </c>
      <c r="N20" s="10" t="s">
        <v>51</v>
      </c>
      <c r="O20" s="8" t="s">
        <v>51</v>
      </c>
      <c r="P20" s="8" t="s">
        <v>51</v>
      </c>
      <c r="Q20" s="8" t="s">
        <v>51</v>
      </c>
      <c r="R20" s="8" t="s">
        <v>51</v>
      </c>
      <c r="S20" s="8" t="s">
        <v>51</v>
      </c>
      <c r="T20" s="8" t="s">
        <v>50</v>
      </c>
      <c r="U20" s="8" t="s">
        <v>51</v>
      </c>
      <c r="V20" s="10">
        <v>20</v>
      </c>
      <c r="W20" s="10" t="s">
        <v>50</v>
      </c>
      <c r="X20" s="10" t="s">
        <v>50</v>
      </c>
      <c r="Y20" s="8" t="s">
        <v>52</v>
      </c>
      <c r="Z20" s="40" t="s">
        <v>52</v>
      </c>
      <c r="AA20" s="11">
        <v>134504.17000000001</v>
      </c>
      <c r="AB20" s="10" t="s">
        <v>53</v>
      </c>
      <c r="AC20" s="10">
        <v>18.5</v>
      </c>
      <c r="AD20" s="10">
        <v>1</v>
      </c>
      <c r="AE20" s="10" t="s">
        <v>50</v>
      </c>
      <c r="AF20" s="10" t="s">
        <v>50</v>
      </c>
      <c r="AG20" s="10" t="s">
        <v>50</v>
      </c>
      <c r="AH20" s="8">
        <v>3</v>
      </c>
      <c r="AI20" s="41" t="s">
        <v>50</v>
      </c>
    </row>
    <row r="21" spans="1:35" ht="60" x14ac:dyDescent="0.25">
      <c r="A21" s="7" t="s">
        <v>83</v>
      </c>
      <c r="B21" s="7" t="s">
        <v>84</v>
      </c>
      <c r="C21" s="7" t="s">
        <v>85</v>
      </c>
      <c r="D21" s="8" t="s">
        <v>86</v>
      </c>
      <c r="E21" s="7" t="s">
        <v>87</v>
      </c>
      <c r="F21" s="7" t="s">
        <v>88</v>
      </c>
      <c r="G21" s="8" t="s">
        <v>59</v>
      </c>
      <c r="H21" s="8">
        <v>58</v>
      </c>
      <c r="I21" s="9">
        <v>1375000</v>
      </c>
      <c r="J21" s="10" t="s">
        <v>50</v>
      </c>
      <c r="K21" s="10" t="s">
        <v>50</v>
      </c>
      <c r="L21" s="10">
        <v>1</v>
      </c>
      <c r="M21" s="10">
        <v>1</v>
      </c>
      <c r="N21" s="10" t="s">
        <v>51</v>
      </c>
      <c r="O21" s="8" t="s">
        <v>51</v>
      </c>
      <c r="P21" s="8" t="s">
        <v>51</v>
      </c>
      <c r="Q21" s="8" t="s">
        <v>51</v>
      </c>
      <c r="R21" s="8" t="s">
        <v>51</v>
      </c>
      <c r="S21" s="8" t="s">
        <v>51</v>
      </c>
      <c r="T21" s="8" t="s">
        <v>50</v>
      </c>
      <c r="U21" s="8" t="s">
        <v>51</v>
      </c>
      <c r="V21" s="10">
        <v>20</v>
      </c>
      <c r="W21" s="10" t="s">
        <v>50</v>
      </c>
      <c r="X21" s="10" t="s">
        <v>50</v>
      </c>
      <c r="Y21" s="8" t="s">
        <v>52</v>
      </c>
      <c r="Z21" s="40" t="s">
        <v>52</v>
      </c>
      <c r="AA21" s="11">
        <v>145777.5</v>
      </c>
      <c r="AB21" s="10" t="s">
        <v>53</v>
      </c>
      <c r="AC21" s="10">
        <v>15.5</v>
      </c>
      <c r="AD21" s="10">
        <v>1</v>
      </c>
      <c r="AE21" s="10" t="s">
        <v>50</v>
      </c>
      <c r="AF21" s="10" t="s">
        <v>50</v>
      </c>
      <c r="AG21" s="10" t="s">
        <v>50</v>
      </c>
      <c r="AH21" s="8">
        <v>6</v>
      </c>
      <c r="AI21" s="41" t="s">
        <v>50</v>
      </c>
    </row>
    <row r="22" spans="1:35" x14ac:dyDescent="0.25">
      <c r="A22" s="12"/>
      <c r="B22" s="12"/>
      <c r="C22" s="12"/>
      <c r="D22" s="2"/>
      <c r="E22" s="12"/>
      <c r="F22" s="12"/>
      <c r="G22" s="13"/>
      <c r="H22" s="14"/>
      <c r="I22" s="15"/>
      <c r="J22" s="16"/>
      <c r="K22" s="16"/>
      <c r="L22" s="16"/>
      <c r="M22" s="13"/>
      <c r="N22" s="13"/>
      <c r="O22" s="13"/>
      <c r="P22" s="13"/>
      <c r="Q22" s="13"/>
      <c r="R22" s="16"/>
      <c r="S22" s="16"/>
      <c r="T22" s="16"/>
      <c r="U22" s="16"/>
      <c r="V22" s="16"/>
      <c r="W22" s="13"/>
      <c r="X22" s="39"/>
      <c r="Y22" s="17"/>
      <c r="Z22" s="16"/>
      <c r="AA22" s="16"/>
      <c r="AB22" s="13"/>
      <c r="AC22" s="5"/>
    </row>
    <row r="23" spans="1:35" x14ac:dyDescent="0.25">
      <c r="A23" s="12"/>
      <c r="B23" s="12"/>
      <c r="C23" s="12"/>
      <c r="D23" s="2"/>
      <c r="E23" s="12"/>
      <c r="F23" s="12"/>
      <c r="G23" s="13"/>
      <c r="H23" s="14"/>
      <c r="I23" s="15"/>
      <c r="J23" s="16"/>
      <c r="K23" s="16"/>
      <c r="L23" s="16"/>
      <c r="M23" s="13"/>
      <c r="N23" s="13"/>
      <c r="O23" s="13"/>
      <c r="P23" s="13"/>
      <c r="Q23" s="13"/>
      <c r="R23" s="16"/>
      <c r="S23" s="16"/>
      <c r="T23" s="16"/>
      <c r="U23" s="16"/>
      <c r="V23" s="16"/>
      <c r="W23" s="13"/>
      <c r="X23" s="39"/>
      <c r="Y23" s="17"/>
      <c r="Z23" s="16"/>
      <c r="AA23" s="16"/>
      <c r="AB23" s="13"/>
      <c r="AC23" s="5"/>
    </row>
    <row r="24" spans="1:35" x14ac:dyDescent="0.25">
      <c r="A24" s="38" t="s">
        <v>89</v>
      </c>
      <c r="B24" s="1"/>
      <c r="C24" s="1"/>
      <c r="D24" s="2"/>
      <c r="E24" s="1"/>
      <c r="F24" s="1"/>
      <c r="G24" s="3"/>
      <c r="H24" s="2"/>
      <c r="I24" s="4"/>
      <c r="J24" s="5"/>
      <c r="K24" s="16"/>
      <c r="L24" s="16"/>
      <c r="M24" s="5"/>
      <c r="N24" s="5"/>
      <c r="O24" s="5"/>
      <c r="P24" s="5"/>
      <c r="Q24" s="5"/>
      <c r="R24" s="5"/>
      <c r="S24" s="5"/>
      <c r="T24" s="39"/>
      <c r="U24" s="6"/>
      <c r="V24" s="5"/>
      <c r="W24" s="5"/>
      <c r="X24" s="5"/>
      <c r="Y24" s="5"/>
    </row>
    <row r="25" spans="1:35" ht="84" x14ac:dyDescent="0.25">
      <c r="A25" s="7" t="s">
        <v>90</v>
      </c>
      <c r="B25" s="7" t="s">
        <v>91</v>
      </c>
      <c r="C25" s="7" t="s">
        <v>92</v>
      </c>
      <c r="D25" s="8" t="s">
        <v>46</v>
      </c>
      <c r="E25" s="7" t="s">
        <v>93</v>
      </c>
      <c r="F25" s="7" t="s">
        <v>94</v>
      </c>
      <c r="G25" s="8" t="s">
        <v>49</v>
      </c>
      <c r="H25" s="8">
        <v>80</v>
      </c>
      <c r="I25" s="9">
        <v>1700000</v>
      </c>
      <c r="J25" s="10" t="s">
        <v>50</v>
      </c>
      <c r="K25" s="10" t="s">
        <v>50</v>
      </c>
      <c r="L25" s="10">
        <v>1</v>
      </c>
      <c r="M25" s="10">
        <v>1</v>
      </c>
      <c r="N25" s="10" t="s">
        <v>51</v>
      </c>
      <c r="O25" s="8" t="s">
        <v>51</v>
      </c>
      <c r="P25" s="8" t="s">
        <v>51</v>
      </c>
      <c r="Q25" s="8" t="s">
        <v>51</v>
      </c>
      <c r="R25" s="8" t="s">
        <v>50</v>
      </c>
      <c r="S25" s="8" t="s">
        <v>51</v>
      </c>
      <c r="T25" s="8" t="s">
        <v>51</v>
      </c>
      <c r="U25" s="8" t="s">
        <v>50</v>
      </c>
      <c r="V25" s="10">
        <v>20</v>
      </c>
      <c r="W25" s="10" t="s">
        <v>50</v>
      </c>
      <c r="X25" s="10" t="s">
        <v>50</v>
      </c>
      <c r="Y25" s="8" t="s">
        <v>52</v>
      </c>
      <c r="Z25" s="40" t="s">
        <v>52</v>
      </c>
      <c r="AA25" s="11">
        <v>131341.63</v>
      </c>
      <c r="AB25" s="10" t="s">
        <v>53</v>
      </c>
      <c r="AC25" s="10">
        <v>16.5</v>
      </c>
      <c r="AD25" s="10">
        <v>1</v>
      </c>
      <c r="AE25" s="10" t="s">
        <v>50</v>
      </c>
      <c r="AF25" s="10" t="s">
        <v>50</v>
      </c>
      <c r="AG25" s="10" t="s">
        <v>50</v>
      </c>
      <c r="AH25" s="8">
        <v>49</v>
      </c>
      <c r="AI25" s="41" t="s">
        <v>50</v>
      </c>
    </row>
    <row r="26" spans="1:35" x14ac:dyDescent="0.25">
      <c r="A26" s="18"/>
      <c r="B26" s="1"/>
      <c r="C26" s="1"/>
      <c r="D26" s="2"/>
      <c r="E26" s="1"/>
      <c r="F26" s="1"/>
      <c r="G26" s="3"/>
      <c r="H26" s="2"/>
      <c r="I26" s="4"/>
      <c r="J26" s="5"/>
      <c r="K26" s="16"/>
      <c r="L26" s="16"/>
      <c r="M26" s="5"/>
      <c r="N26" s="5"/>
      <c r="O26" s="5"/>
      <c r="P26" s="5"/>
      <c r="Q26" s="5"/>
      <c r="R26" s="5"/>
      <c r="S26" s="5"/>
      <c r="T26" s="39"/>
      <c r="U26" s="6"/>
      <c r="V26" s="5"/>
      <c r="W26" s="5"/>
      <c r="X26" s="5"/>
      <c r="Y26" s="5"/>
    </row>
    <row r="27" spans="1:35" x14ac:dyDescent="0.25">
      <c r="A27" s="19" t="s">
        <v>95</v>
      </c>
      <c r="B27" s="1"/>
      <c r="C27" s="1"/>
      <c r="D27" s="2"/>
      <c r="E27" s="1"/>
      <c r="F27" s="1"/>
      <c r="G27" s="3"/>
      <c r="H27" s="2"/>
      <c r="I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9"/>
      <c r="U27" s="6"/>
      <c r="V27" s="5"/>
      <c r="W27" s="16"/>
      <c r="X27" s="16"/>
      <c r="Y27" s="16"/>
    </row>
    <row r="28" spans="1:35" x14ac:dyDescent="0.25">
      <c r="A28" s="43" t="s">
        <v>102</v>
      </c>
      <c r="B28" s="12"/>
      <c r="C28" s="12"/>
      <c r="D28" s="2"/>
      <c r="E28" s="12"/>
      <c r="F28" s="12"/>
      <c r="G28" s="13"/>
      <c r="H28" s="14"/>
      <c r="I28" s="15"/>
      <c r="J28" s="16"/>
      <c r="K28" s="16"/>
      <c r="L28" s="16"/>
      <c r="M28" s="13"/>
      <c r="N28" s="13"/>
      <c r="O28" s="13"/>
      <c r="P28" s="13"/>
      <c r="Q28" s="13"/>
      <c r="R28" s="16"/>
      <c r="S28" s="16"/>
      <c r="T28" s="16"/>
      <c r="U28" s="16"/>
      <c r="V28" s="16"/>
      <c r="W28" s="13"/>
      <c r="X28" s="39"/>
      <c r="Y28" s="17"/>
      <c r="Z28" s="16"/>
      <c r="AA28" s="16"/>
      <c r="AB28" s="13"/>
      <c r="AC28" s="5"/>
    </row>
    <row r="29" spans="1:35" x14ac:dyDescent="0.25">
      <c r="A29" s="19"/>
      <c r="B29" s="1"/>
      <c r="C29" s="1"/>
      <c r="D29" s="2"/>
      <c r="E29" s="1"/>
      <c r="F29" s="1"/>
      <c r="G29" s="3"/>
      <c r="H29" s="2"/>
      <c r="I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9"/>
      <c r="U29" s="6"/>
      <c r="V29" s="5"/>
      <c r="W29" s="16"/>
      <c r="X29" s="16"/>
      <c r="Y29" s="16"/>
    </row>
    <row r="30" spans="1:35" x14ac:dyDescent="0.25">
      <c r="A30" s="25" t="s">
        <v>96</v>
      </c>
      <c r="B30" s="20"/>
      <c r="C30" s="21"/>
      <c r="D30" s="2"/>
      <c r="E30" s="20"/>
      <c r="F30" s="20"/>
      <c r="G30" s="22"/>
      <c r="H30" s="14"/>
      <c r="I30" s="2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39"/>
      <c r="Y30" s="24"/>
      <c r="Z30" s="16"/>
      <c r="AA30" s="16"/>
      <c r="AB30" s="16"/>
    </row>
    <row r="31" spans="1:35" ht="24" x14ac:dyDescent="0.25">
      <c r="A31" s="7" t="s">
        <v>97</v>
      </c>
      <c r="B31" s="7" t="s">
        <v>98</v>
      </c>
      <c r="C31" s="7" t="s">
        <v>99</v>
      </c>
      <c r="D31" s="8" t="s">
        <v>46</v>
      </c>
      <c r="E31" s="7" t="s">
        <v>100</v>
      </c>
      <c r="F31" s="7" t="s">
        <v>101</v>
      </c>
      <c r="G31" s="8" t="s">
        <v>59</v>
      </c>
      <c r="H31" s="8">
        <v>80</v>
      </c>
      <c r="I31" s="9">
        <v>1699990</v>
      </c>
      <c r="J31" s="10" t="s">
        <v>50</v>
      </c>
      <c r="K31" s="10" t="s">
        <v>50</v>
      </c>
      <c r="L31" s="10">
        <v>1</v>
      </c>
      <c r="M31" s="10">
        <v>1</v>
      </c>
      <c r="N31" s="10" t="s">
        <v>51</v>
      </c>
      <c r="O31" s="8" t="s">
        <v>51</v>
      </c>
      <c r="P31" s="8" t="s">
        <v>50</v>
      </c>
      <c r="Q31" s="8" t="s">
        <v>51</v>
      </c>
      <c r="R31" s="8" t="s">
        <v>50</v>
      </c>
      <c r="S31" s="8" t="s">
        <v>51</v>
      </c>
      <c r="T31" s="8" t="s">
        <v>50</v>
      </c>
      <c r="U31" s="8" t="s">
        <v>51</v>
      </c>
      <c r="V31" s="10">
        <v>20</v>
      </c>
      <c r="W31" s="10" t="s">
        <v>50</v>
      </c>
      <c r="X31" s="10" t="s">
        <v>50</v>
      </c>
      <c r="Y31" s="8" t="s">
        <v>52</v>
      </c>
      <c r="Z31" s="40" t="s">
        <v>52</v>
      </c>
      <c r="AA31" s="11">
        <v>128286.42</v>
      </c>
      <c r="AB31" s="10" t="s">
        <v>53</v>
      </c>
      <c r="AC31" s="10">
        <v>19</v>
      </c>
      <c r="AD31" s="10">
        <v>1</v>
      </c>
      <c r="AE31" s="10" t="s">
        <v>50</v>
      </c>
      <c r="AF31" s="10" t="s">
        <v>50</v>
      </c>
      <c r="AG31" s="10" t="s">
        <v>50</v>
      </c>
      <c r="AH31" s="8">
        <v>14</v>
      </c>
      <c r="AI31" s="41" t="s">
        <v>50</v>
      </c>
    </row>
    <row r="32" spans="1:35" x14ac:dyDescent="0.25">
      <c r="A32" s="12"/>
      <c r="B32" s="12"/>
      <c r="C32" s="12"/>
      <c r="D32" s="2"/>
      <c r="E32" s="12"/>
      <c r="F32" s="12"/>
      <c r="G32" s="13"/>
      <c r="H32" s="14"/>
      <c r="I32" s="15"/>
      <c r="J32" s="16"/>
      <c r="K32" s="16"/>
      <c r="L32" s="16"/>
      <c r="M32" s="13"/>
      <c r="N32" s="13"/>
      <c r="O32" s="13"/>
      <c r="P32" s="13"/>
      <c r="Q32" s="13"/>
      <c r="R32" s="16"/>
      <c r="S32" s="16"/>
      <c r="T32" s="16"/>
      <c r="U32" s="16"/>
      <c r="V32" s="16"/>
      <c r="W32" s="13"/>
      <c r="X32" s="39"/>
      <c r="Y32" s="17"/>
      <c r="Z32" s="16"/>
      <c r="AA32" s="16"/>
      <c r="AB32" s="13"/>
      <c r="AC32" s="5"/>
    </row>
    <row r="33" spans="1:29" x14ac:dyDescent="0.25">
      <c r="A33" s="12"/>
      <c r="B33" s="12"/>
      <c r="C33" s="12"/>
      <c r="D33" s="2"/>
      <c r="E33" s="12"/>
      <c r="F33" s="12"/>
      <c r="G33" s="13"/>
      <c r="H33" s="14"/>
      <c r="I33" s="15"/>
      <c r="J33" s="16"/>
      <c r="K33" s="16"/>
      <c r="L33" s="16"/>
      <c r="M33" s="13"/>
      <c r="N33" s="13"/>
      <c r="O33" s="13"/>
      <c r="P33" s="13"/>
      <c r="Q33" s="13"/>
      <c r="R33" s="16"/>
      <c r="S33" s="16"/>
      <c r="T33" s="16"/>
      <c r="U33" s="16"/>
      <c r="V33" s="16"/>
      <c r="W33" s="13"/>
      <c r="X33" s="39"/>
      <c r="Y33" s="17"/>
      <c r="Z33" s="16"/>
      <c r="AA33" s="16"/>
      <c r="AB33" s="13"/>
      <c r="AC33" s="5"/>
    </row>
    <row r="34" spans="1:29" x14ac:dyDescent="0.25">
      <c r="A34" s="12"/>
      <c r="B34" s="12"/>
      <c r="C34" s="12"/>
      <c r="D34" s="2"/>
      <c r="E34" s="12"/>
      <c r="F34" s="12"/>
      <c r="G34" s="13"/>
      <c r="H34" s="14"/>
      <c r="I34" s="15"/>
      <c r="J34" s="16"/>
      <c r="K34" s="16"/>
      <c r="L34" s="16"/>
      <c r="M34" s="13"/>
      <c r="N34" s="13"/>
      <c r="O34" s="13"/>
      <c r="P34" s="13"/>
      <c r="Q34" s="13"/>
      <c r="R34" s="16"/>
      <c r="S34" s="16"/>
      <c r="T34" s="16"/>
      <c r="U34" s="16"/>
      <c r="V34" s="16"/>
      <c r="W34" s="13"/>
      <c r="X34" s="39"/>
      <c r="Y34" s="17"/>
      <c r="Z34" s="16"/>
      <c r="AA34" s="16"/>
      <c r="AB34" s="13"/>
      <c r="AC34" s="5"/>
    </row>
    <row r="35" spans="1:29" x14ac:dyDescent="0.25">
      <c r="B35" s="35"/>
      <c r="D35" s="35"/>
      <c r="H35" s="35"/>
      <c r="I35" s="42"/>
    </row>
    <row r="36" spans="1:29" x14ac:dyDescent="0.25">
      <c r="B36" s="35"/>
      <c r="D36" s="35"/>
      <c r="H36" s="35"/>
      <c r="I36" s="42"/>
    </row>
    <row r="37" spans="1:29" x14ac:dyDescent="0.25">
      <c r="B37" s="35"/>
      <c r="D37" s="35"/>
      <c r="H37" s="35"/>
      <c r="I37" s="42"/>
    </row>
    <row r="38" spans="1:29" x14ac:dyDescent="0.25">
      <c r="B38" s="35"/>
      <c r="D38" s="35"/>
      <c r="H38" s="35"/>
      <c r="I38" s="42"/>
    </row>
    <row r="39" spans="1:29" x14ac:dyDescent="0.25">
      <c r="B39" s="35"/>
      <c r="D39" s="35"/>
      <c r="H39" s="35"/>
      <c r="I39" s="42"/>
    </row>
    <row r="40" spans="1:29" x14ac:dyDescent="0.25">
      <c r="B40" s="35"/>
      <c r="D40" s="35"/>
      <c r="H40" s="35"/>
      <c r="I40" s="42"/>
    </row>
    <row r="41" spans="1:29" x14ac:dyDescent="0.25">
      <c r="B41" s="35"/>
      <c r="D41" s="35"/>
      <c r="H41" s="35"/>
      <c r="I41" s="42"/>
    </row>
    <row r="42" spans="1:29" x14ac:dyDescent="0.25">
      <c r="B42" s="35"/>
      <c r="D42" s="35"/>
      <c r="H42" s="35"/>
      <c r="I42" s="42"/>
    </row>
    <row r="43" spans="1:29" x14ac:dyDescent="0.25">
      <c r="B43" s="35"/>
      <c r="D43" s="35"/>
      <c r="H43" s="35"/>
      <c r="I43" s="42"/>
    </row>
    <row r="44" spans="1:29" x14ac:dyDescent="0.25">
      <c r="B44" s="35"/>
      <c r="D44" s="35"/>
      <c r="H44" s="35"/>
      <c r="I44" s="42"/>
    </row>
    <row r="45" spans="1:29" x14ac:dyDescent="0.25">
      <c r="B45" s="35"/>
      <c r="D45" s="35"/>
      <c r="H45" s="35"/>
      <c r="I45" s="42"/>
    </row>
    <row r="46" spans="1:29" x14ac:dyDescent="0.25">
      <c r="B46" s="35"/>
      <c r="D46" s="35"/>
      <c r="H46" s="35"/>
      <c r="I46" s="42"/>
    </row>
    <row r="47" spans="1:29" x14ac:dyDescent="0.25">
      <c r="B47" s="35"/>
      <c r="D47" s="35"/>
      <c r="H47" s="35"/>
      <c r="I47" s="42"/>
    </row>
    <row r="48" spans="1:29" x14ac:dyDescent="0.25">
      <c r="B48" s="35"/>
      <c r="D48" s="35"/>
      <c r="H48" s="35"/>
      <c r="I48" s="42"/>
    </row>
    <row r="49" spans="2:9" x14ac:dyDescent="0.25">
      <c r="B49" s="35"/>
      <c r="D49" s="35"/>
      <c r="H49" s="35"/>
      <c r="I49" s="42"/>
    </row>
    <row r="50" spans="2:9" x14ac:dyDescent="0.25">
      <c r="B50" s="35"/>
      <c r="D50" s="35"/>
      <c r="H50" s="35"/>
      <c r="I50" s="42"/>
    </row>
    <row r="51" spans="2:9" x14ac:dyDescent="0.25">
      <c r="B51" s="35"/>
      <c r="D51" s="35"/>
      <c r="H51" s="35"/>
      <c r="I51" s="42"/>
    </row>
    <row r="52" spans="2:9" x14ac:dyDescent="0.25">
      <c r="B52" s="35"/>
      <c r="D52" s="35"/>
      <c r="H52" s="35"/>
      <c r="I52" s="42"/>
    </row>
    <row r="53" spans="2:9" x14ac:dyDescent="0.25">
      <c r="B53" s="35"/>
      <c r="D53" s="35"/>
      <c r="H53" s="35"/>
      <c r="I53" s="42"/>
    </row>
    <row r="54" spans="2:9" x14ac:dyDescent="0.25">
      <c r="B54" s="35"/>
      <c r="D54" s="35"/>
      <c r="H54" s="35"/>
      <c r="I54" s="42"/>
    </row>
    <row r="55" spans="2:9" x14ac:dyDescent="0.25">
      <c r="B55" s="35"/>
      <c r="D55" s="35"/>
      <c r="H55" s="35"/>
      <c r="I55" s="42"/>
    </row>
    <row r="56" spans="2:9" x14ac:dyDescent="0.25">
      <c r="B56" s="35"/>
      <c r="D56" s="35"/>
      <c r="H56" s="35"/>
      <c r="I56" s="42"/>
    </row>
    <row r="57" spans="2:9" x14ac:dyDescent="0.25">
      <c r="B57" s="35"/>
      <c r="D57" s="35"/>
      <c r="H57" s="35"/>
      <c r="I57" s="42"/>
    </row>
    <row r="58" spans="2:9" x14ac:dyDescent="0.25">
      <c r="B58" s="35"/>
      <c r="D58" s="35"/>
      <c r="H58" s="35"/>
      <c r="I58" s="42"/>
    </row>
    <row r="59" spans="2:9" x14ac:dyDescent="0.25">
      <c r="B59" s="35"/>
      <c r="D59" s="35"/>
      <c r="H59" s="35"/>
      <c r="I59" s="42"/>
    </row>
    <row r="60" spans="2:9" x14ac:dyDescent="0.25">
      <c r="B60" s="35"/>
      <c r="D60" s="35"/>
      <c r="H60" s="35"/>
    </row>
    <row r="61" spans="2:9" x14ac:dyDescent="0.25">
      <c r="B61" s="35"/>
      <c r="D61" s="35"/>
      <c r="H61" s="35"/>
    </row>
    <row r="62" spans="2:9" x14ac:dyDescent="0.25">
      <c r="B62" s="35"/>
      <c r="D62" s="35"/>
      <c r="H62" s="35"/>
    </row>
    <row r="63" spans="2:9" x14ac:dyDescent="0.25">
      <c r="B63" s="35"/>
      <c r="D63" s="35"/>
      <c r="H63" s="35"/>
    </row>
    <row r="64" spans="2:9" x14ac:dyDescent="0.25">
      <c r="B64" s="35"/>
      <c r="D64" s="35"/>
      <c r="H64" s="35"/>
    </row>
    <row r="65" spans="2:8" x14ac:dyDescent="0.25">
      <c r="B65" s="35"/>
      <c r="D65" s="35"/>
      <c r="H65" s="35"/>
    </row>
    <row r="66" spans="2:8" x14ac:dyDescent="0.25">
      <c r="B66" s="35"/>
      <c r="D66" s="35"/>
      <c r="H66" s="35"/>
    </row>
    <row r="67" spans="2:8" x14ac:dyDescent="0.25">
      <c r="B67" s="35"/>
      <c r="D67" s="35"/>
      <c r="H67" s="35"/>
    </row>
    <row r="68" spans="2:8" x14ac:dyDescent="0.25">
      <c r="B68" s="35"/>
      <c r="D68" s="35"/>
      <c r="H68" s="35"/>
    </row>
    <row r="69" spans="2:8" x14ac:dyDescent="0.25">
      <c r="B69" s="35"/>
      <c r="D69" s="35"/>
      <c r="H69" s="35"/>
    </row>
    <row r="70" spans="2:8" x14ac:dyDescent="0.25">
      <c r="B70" s="35"/>
      <c r="D70" s="35"/>
      <c r="H70" s="35"/>
    </row>
    <row r="71" spans="2:8" x14ac:dyDescent="0.25">
      <c r="B71" s="35"/>
      <c r="D71" s="35"/>
      <c r="H71" s="35"/>
    </row>
    <row r="72" spans="2:8" x14ac:dyDescent="0.25">
      <c r="B72" s="35"/>
      <c r="D72" s="35"/>
      <c r="H72" s="35"/>
    </row>
    <row r="73" spans="2:8" x14ac:dyDescent="0.25">
      <c r="B73" s="35"/>
      <c r="D73" s="35"/>
      <c r="H73" s="35"/>
    </row>
    <row r="74" spans="2:8" x14ac:dyDescent="0.25">
      <c r="B74" s="35"/>
      <c r="D74" s="35"/>
      <c r="H74" s="35"/>
    </row>
    <row r="75" spans="2:8" x14ac:dyDescent="0.25">
      <c r="B75" s="35"/>
      <c r="D75" s="35"/>
      <c r="H75" s="35"/>
    </row>
    <row r="76" spans="2:8" x14ac:dyDescent="0.25">
      <c r="B76" s="35"/>
      <c r="D76" s="35"/>
      <c r="H76" s="35"/>
    </row>
    <row r="77" spans="2:8" x14ac:dyDescent="0.25">
      <c r="B77" s="35"/>
      <c r="D77" s="35"/>
      <c r="H77" s="35"/>
    </row>
    <row r="78" spans="2:8" x14ac:dyDescent="0.25">
      <c r="B78" s="35"/>
      <c r="D78" s="35"/>
      <c r="H78" s="35"/>
    </row>
    <row r="79" spans="2:8" x14ac:dyDescent="0.25">
      <c r="B79" s="35"/>
      <c r="D79" s="35"/>
      <c r="H79" s="35"/>
    </row>
    <row r="80" spans="2:8" x14ac:dyDescent="0.25">
      <c r="B80" s="35"/>
      <c r="D80" s="35"/>
      <c r="H80" s="35"/>
    </row>
    <row r="81" spans="2:8" x14ac:dyDescent="0.25">
      <c r="B81" s="35"/>
      <c r="D81" s="35"/>
      <c r="H81" s="35"/>
    </row>
    <row r="82" spans="2:8" x14ac:dyDescent="0.25">
      <c r="B82" s="35"/>
      <c r="D82" s="35"/>
      <c r="H82" s="35"/>
    </row>
    <row r="83" spans="2:8" x14ac:dyDescent="0.25">
      <c r="B83" s="35"/>
      <c r="D83" s="35"/>
      <c r="H83" s="35"/>
    </row>
    <row r="84" spans="2:8" x14ac:dyDescent="0.25">
      <c r="B84" s="35"/>
      <c r="D84" s="35"/>
      <c r="H84" s="35"/>
    </row>
    <row r="85" spans="2:8" x14ac:dyDescent="0.25">
      <c r="B85" s="35"/>
      <c r="D85" s="35"/>
      <c r="H85" s="35"/>
    </row>
    <row r="86" spans="2:8" x14ac:dyDescent="0.25">
      <c r="B86" s="35"/>
      <c r="D86" s="35"/>
      <c r="H86" s="35"/>
    </row>
    <row r="87" spans="2:8" x14ac:dyDescent="0.25">
      <c r="B87" s="35"/>
      <c r="D87" s="35"/>
      <c r="H87" s="35"/>
    </row>
    <row r="88" spans="2:8" x14ac:dyDescent="0.25">
      <c r="B88" s="35"/>
      <c r="D88" s="35"/>
      <c r="H88" s="35"/>
    </row>
    <row r="89" spans="2:8" x14ac:dyDescent="0.25">
      <c r="B89" s="35"/>
      <c r="D89" s="35"/>
      <c r="H89" s="35"/>
    </row>
    <row r="90" spans="2:8" x14ac:dyDescent="0.25">
      <c r="B90" s="35"/>
      <c r="D90" s="35"/>
      <c r="H90" s="35"/>
    </row>
    <row r="91" spans="2:8" x14ac:dyDescent="0.25">
      <c r="B91" s="35"/>
      <c r="D91" s="35"/>
      <c r="H91" s="35"/>
    </row>
    <row r="92" spans="2:8" x14ac:dyDescent="0.25">
      <c r="B92" s="35"/>
      <c r="D92" s="35"/>
      <c r="H92" s="35"/>
    </row>
    <row r="93" spans="2:8" x14ac:dyDescent="0.25">
      <c r="B93" s="35"/>
      <c r="D93" s="35"/>
      <c r="H93" s="35"/>
    </row>
    <row r="94" spans="2:8" x14ac:dyDescent="0.25">
      <c r="B94" s="35"/>
      <c r="D94" s="35"/>
      <c r="H94" s="35"/>
    </row>
    <row r="95" spans="2:8" x14ac:dyDescent="0.25">
      <c r="B95" s="35"/>
      <c r="D95" s="35"/>
      <c r="H95" s="35"/>
    </row>
    <row r="96" spans="2:8" x14ac:dyDescent="0.25">
      <c r="B96" s="35"/>
      <c r="D96" s="35"/>
      <c r="H96" s="35"/>
    </row>
    <row r="97" spans="2:8" x14ac:dyDescent="0.25">
      <c r="B97" s="35"/>
      <c r="D97" s="35"/>
      <c r="H97" s="35"/>
    </row>
    <row r="98" spans="2:8" x14ac:dyDescent="0.25">
      <c r="B98" s="35"/>
      <c r="D98" s="35"/>
      <c r="H98" s="35"/>
    </row>
    <row r="99" spans="2:8" x14ac:dyDescent="0.25">
      <c r="B99" s="35"/>
      <c r="D99" s="35"/>
      <c r="H99" s="35"/>
    </row>
    <row r="100" spans="2:8" x14ac:dyDescent="0.25">
      <c r="B100" s="35"/>
      <c r="D100" s="35"/>
      <c r="H100" s="35"/>
    </row>
    <row r="101" spans="2:8" x14ac:dyDescent="0.25">
      <c r="B101" s="35"/>
      <c r="D101" s="35"/>
      <c r="H101" s="35"/>
    </row>
    <row r="102" spans="2:8" x14ac:dyDescent="0.25">
      <c r="B102" s="35"/>
      <c r="D102" s="35"/>
      <c r="H102" s="35"/>
    </row>
    <row r="103" spans="2:8" x14ac:dyDescent="0.25">
      <c r="B103" s="35"/>
      <c r="D103" s="35"/>
      <c r="H103" s="35"/>
    </row>
    <row r="104" spans="2:8" x14ac:dyDescent="0.25">
      <c r="B104" s="35"/>
      <c r="D104" s="35"/>
      <c r="H104" s="35"/>
    </row>
    <row r="105" spans="2:8" x14ac:dyDescent="0.25">
      <c r="B105" s="35"/>
      <c r="D105" s="35"/>
      <c r="H105" s="35"/>
    </row>
    <row r="106" spans="2:8" x14ac:dyDescent="0.25">
      <c r="B106" s="35"/>
      <c r="D106" s="35"/>
      <c r="H106" s="35"/>
    </row>
    <row r="107" spans="2:8" x14ac:dyDescent="0.25">
      <c r="B107" s="35"/>
      <c r="D107" s="35"/>
      <c r="H107" s="35"/>
    </row>
    <row r="108" spans="2:8" x14ac:dyDescent="0.25">
      <c r="B108" s="35"/>
      <c r="D108" s="35"/>
      <c r="H108" s="35"/>
    </row>
    <row r="109" spans="2:8" x14ac:dyDescent="0.25">
      <c r="B109" s="35"/>
      <c r="D109" s="35"/>
      <c r="H109" s="35"/>
    </row>
    <row r="110" spans="2:8" x14ac:dyDescent="0.25">
      <c r="B110" s="35"/>
      <c r="D110" s="35"/>
      <c r="H110" s="35"/>
    </row>
    <row r="111" spans="2:8" x14ac:dyDescent="0.25">
      <c r="B111" s="35"/>
      <c r="D111" s="35"/>
      <c r="H111" s="35"/>
    </row>
  </sheetData>
  <mergeCells count="21">
    <mergeCell ref="T5:U5"/>
    <mergeCell ref="X5:Z5"/>
    <mergeCell ref="F6:I6"/>
    <mergeCell ref="K6:M6"/>
    <mergeCell ref="O3:S3"/>
    <mergeCell ref="E5:F5"/>
    <mergeCell ref="A5:D5"/>
    <mergeCell ref="O5:S5"/>
    <mergeCell ref="T3:U3"/>
    <mergeCell ref="X3:Z3"/>
    <mergeCell ref="O4:U4"/>
    <mergeCell ref="A1:W1"/>
    <mergeCell ref="O2:S2"/>
    <mergeCell ref="T2:U2"/>
    <mergeCell ref="X2:Z2"/>
    <mergeCell ref="E2:F2"/>
    <mergeCell ref="E3:F3"/>
    <mergeCell ref="E4:F4"/>
    <mergeCell ref="A2:D2"/>
    <mergeCell ref="A3:D3"/>
    <mergeCell ref="A4:D4"/>
  </mergeCells>
  <pageMargins left="0.7" right="0.7" top="0.75" bottom="0.75" header="0.3" footer="0.3"/>
  <pageSetup paperSize="5" scale="84" fitToHeight="0" orientation="landscape" r:id="rId1"/>
  <headerFooter alignWithMargins="0">
    <oddHeader>&amp;C&amp;"Arial,Bold"&amp;14 RFA 2020-201 -  Review Committee Recommendations&amp;RExhibit D, Page &amp;P of &amp;N</oddHeader>
  </headerFooter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4E2AA-E486-4CA6-8AD9-0EFF85830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6FCDA4-ACDA-4DC6-BA5E-42EFC9DFD6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0BB54-3F8D-4021-9CB6-8B20F3EDE0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2021-01-13T17:31:33Z</cp:lastPrinted>
  <dcterms:created xsi:type="dcterms:W3CDTF">2021-01-13T14:37:43Z</dcterms:created>
  <dcterms:modified xsi:type="dcterms:W3CDTF">2021-01-22T17:46:57Z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