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loridahousing.sharepoint.com@SSL\DavWWWRoot\sites\MF\allocations\Jeans SharePoint\all Ranking\2020 Spreadsheets\2020-105 Small DD\"/>
    </mc:Choice>
  </mc:AlternateContent>
  <xr:revisionPtr revIDLastSave="17" documentId="8_{9597722C-7F31-4A35-B7FF-C38F0BB64391}" xr6:coauthVersionLast="45" xr6:coauthVersionMax="45" xr10:uidLastSave="{01BFEDC1-B22B-42A7-865F-EE87CB9CEF09}"/>
  <bookViews>
    <workbookView xWindow="19090" yWindow="-20" windowWidth="19420" windowHeight="10420" xr2:uid="{91F4CFF8-5FC7-40C0-B9F7-DDE54C39484A}"/>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1" l="1"/>
  <c r="M11" i="1"/>
  <c r="R10" i="1"/>
  <c r="L10" i="1"/>
  <c r="R9" i="1"/>
  <c r="M9" i="1"/>
  <c r="R8" i="1"/>
  <c r="L8" i="1"/>
  <c r="R7" i="1"/>
  <c r="L7" i="1"/>
  <c r="C3" i="1"/>
  <c r="C4" i="1" s="1"/>
</calcChain>
</file>

<file path=xl/sharedStrings.xml><?xml version="1.0" encoding="utf-8"?>
<sst xmlns="http://schemas.openxmlformats.org/spreadsheetml/2006/main" count="79" uniqueCount="52">
  <si>
    <t>Total Grant Funding Available in RFA</t>
  </si>
  <si>
    <t>Total Grant Funding Allocated</t>
  </si>
  <si>
    <t>Total Grant Remaining</t>
  </si>
  <si>
    <t>Application Number</t>
  </si>
  <si>
    <t>Name of proposed Development</t>
  </si>
  <si>
    <t>County</t>
  </si>
  <si>
    <t>Authorized Principal Representative</t>
  </si>
  <si>
    <t>Name Of Applicant</t>
  </si>
  <si>
    <t>CRH or SLU?</t>
  </si>
  <si>
    <t>CRH that is IB?</t>
  </si>
  <si>
    <t>Proposed number of Residents</t>
  </si>
  <si>
    <t>Total Units</t>
  </si>
  <si>
    <t>Maximum Eligible Funding Award Amount</t>
  </si>
  <si>
    <t>Eligible?</t>
  </si>
  <si>
    <t>CRH County Award Tally</t>
  </si>
  <si>
    <t>SLU County Award Tally</t>
  </si>
  <si>
    <t>Total Points</t>
  </si>
  <si>
    <t>Qualifying Financial Assistance</t>
  </si>
  <si>
    <t>Florida Job Creation</t>
  </si>
  <si>
    <t>Lottery Number</t>
  </si>
  <si>
    <t>90% Test Calculation</t>
  </si>
  <si>
    <t>CAT applies?</t>
  </si>
  <si>
    <t>2020-488G</t>
  </si>
  <si>
    <t>Manning Residence</t>
  </si>
  <si>
    <t>Palm Beach</t>
  </si>
  <si>
    <t>Kimberly McCarten</t>
  </si>
  <si>
    <t>The Arc of Palm Beach County, Inc.</t>
  </si>
  <si>
    <t>CRH</t>
  </si>
  <si>
    <t>N</t>
  </si>
  <si>
    <t>Y</t>
  </si>
  <si>
    <t>N/A</t>
  </si>
  <si>
    <t>2020-485G</t>
  </si>
  <si>
    <t>Hope Haven</t>
  </si>
  <si>
    <t>Citrus</t>
  </si>
  <si>
    <t>Melissa Walker, Executive Director</t>
  </si>
  <si>
    <t>Citrus County Association for Retarded Citizens, Inc (CCARC)</t>
  </si>
  <si>
    <t>2020-490G</t>
  </si>
  <si>
    <t>Independence Place Gateway</t>
  </si>
  <si>
    <t>Collier</t>
  </si>
  <si>
    <t>Sheryl Soukup</t>
  </si>
  <si>
    <t>Residential Options of Florida, Inc.</t>
  </si>
  <si>
    <t>SLU</t>
  </si>
  <si>
    <t>2020-487G</t>
  </si>
  <si>
    <t>Attain 2020-Seminole-Community Residential Home</t>
  </si>
  <si>
    <t>Seminole</t>
  </si>
  <si>
    <t>Dr. Craig Cook</t>
  </si>
  <si>
    <t>Crystal Lake Supportive Environments, Inc. (dba Attain, Inc.)</t>
  </si>
  <si>
    <t>2020-491G</t>
  </si>
  <si>
    <t>Cape Coral III</t>
  </si>
  <si>
    <t>Lee</t>
  </si>
  <si>
    <t>On July 17, 2020, the Board of Directors of Florida Housing Finance Corporation approved the Review Committee’s motion and staff recommendation to select the above Applications for funding and proceed to issue Corporation letters of preliminary award to the Applicants.</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</si>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</sst>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15" x14ac:knownFonts="1">
    <font>
      <sz val="10"/>
      <name val="Arial"/>
      <family val="2"/>
    </font>
    <font>
      <sz val="10"/>
      <name val="Arial"/>
      <family val="2"/>
    </font>
    <font>
      <b/>
      <sz val="10"/>
      <name val="Calibri"/>
      <family val="2"/>
      <scheme val="minor"/>
    </font>
    <font>
      <b/>
      <sz val="10"/>
      <color theme="1"/>
      <name val="Calibri"/>
      <family val="2"/>
      <scheme val="minor"/>
    </font>
    <font>
      <b/>
      <sz val="9"/>
      <color theme="1"/>
      <name val="Calibri"/>
      <family val="2"/>
      <scheme val="minor"/>
    </font>
    <font>
      <b/>
      <sz val="9"/>
      <name val="Calibri"/>
      <family val="2"/>
      <scheme val="minor"/>
    </font>
    <font>
      <b/>
      <sz val="9"/>
      <color rgb="FF0000FF"/>
      <name val="Calibri"/>
      <family val="2"/>
      <scheme val="minor"/>
    </font>
    <font>
      <sz val="9"/>
      <color theme="1"/>
      <name val="Calibri"/>
      <family val="2"/>
      <scheme val="minor"/>
    </font>
    <font>
      <sz val="9"/>
      <name val="Calibri"/>
      <family val="2"/>
      <scheme val="minor"/>
    </font>
    <font>
      <sz val="9"/>
      <color rgb="FF0000FF"/>
      <name val="Calibri"/>
      <family val="2"/>
      <scheme val="minor"/>
    </font>
    <font>
      <sz val="9"/>
      <color theme="0"/>
      <name val="Calibri"/>
      <family val="2"/>
      <scheme val="minor"/>
    </font>
    <font>
      <sz val="9"/>
      <color indexed="8"/>
      <name val="Calibri"/>
      <family val="2"/>
      <scheme val="minor"/>
    </font>
    <font>
      <sz val="10"/>
      <name val="Calibri"/>
      <family val="2"/>
      <scheme val="minor"/>
    </font>
    <font>
      <sz val="10"/>
      <color indexed="8"/>
      <name val="Calibri"/>
      <family val="2"/>
      <scheme val="minor"/>
    </font>
    <font>
      <b/>
      <sz val="12"/>
      <color rgb="FF7030A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44" fontId="2" fillId="0" borderId="0" xfId="2"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64" fontId="2" fillId="0" borderId="0" xfId="1" applyNumberFormat="1" applyFont="1" applyBorder="1" applyAlignment="1">
      <alignment vertical="center"/>
    </xf>
    <xf numFmtId="0" fontId="3" fillId="0" borderId="1" xfId="0" applyFont="1" applyBorder="1" applyAlignment="1">
      <alignment vertical="center"/>
    </xf>
    <xf numFmtId="44" fontId="3" fillId="0" borderId="1" xfId="2" applyFont="1" applyBorder="1" applyAlignment="1">
      <alignment vertical="center"/>
    </xf>
    <xf numFmtId="0" fontId="3" fillId="0" borderId="0" xfId="0" applyFont="1" applyAlignment="1">
      <alignment vertical="center"/>
    </xf>
    <xf numFmtId="0" fontId="2" fillId="0" borderId="1" xfId="0" applyFont="1" applyBorder="1" applyAlignment="1">
      <alignment vertical="center"/>
    </xf>
    <xf numFmtId="44" fontId="2" fillId="0" borderId="1" xfId="2" applyFont="1" applyBorder="1" applyAlignment="1">
      <alignment vertical="center"/>
    </xf>
    <xf numFmtId="0" fontId="4"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4" fillId="0" borderId="1" xfId="0" applyFont="1" applyBorder="1" applyAlignment="1" applyProtection="1">
      <alignment horizontal="center" vertical="center" textRotation="90" wrapText="1"/>
      <protection locked="0"/>
    </xf>
    <xf numFmtId="0" fontId="6" fillId="0" borderId="1" xfId="0" applyFont="1" applyBorder="1" applyAlignment="1" applyProtection="1">
      <alignment horizontal="center" vertical="center" textRotation="90" wrapText="1"/>
      <protection locked="0"/>
    </xf>
    <xf numFmtId="0" fontId="4" fillId="0" borderId="0" xfId="0" applyFont="1" applyAlignment="1">
      <alignment horizontal="center" vertical="center" textRotation="90"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43" fontId="8" fillId="0" borderId="1" xfId="1" applyFont="1" applyFill="1" applyBorder="1" applyAlignment="1">
      <alignment horizontal="center" vertical="center" wrapText="1"/>
    </xf>
    <xf numFmtId="0" fontId="7" fillId="0" borderId="1" xfId="0" applyFont="1" applyBorder="1" applyAlignment="1">
      <alignment horizontal="center" vertical="center"/>
    </xf>
    <xf numFmtId="37" fontId="9" fillId="0" borderId="1" xfId="0" applyNumberFormat="1" applyFont="1" applyBorder="1" applyAlignment="1">
      <alignment horizontal="center" vertical="center"/>
    </xf>
    <xf numFmtId="0" fontId="8" fillId="0" borderId="1" xfId="0" applyFont="1" applyBorder="1" applyAlignment="1">
      <alignment horizontal="center" vertical="center"/>
    </xf>
    <xf numFmtId="43" fontId="9" fillId="0" borderId="1" xfId="0" applyNumberFormat="1" applyFont="1" applyBorder="1" applyAlignment="1">
      <alignment horizontal="center" vertical="center"/>
    </xf>
    <xf numFmtId="37" fontId="9"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43" fontId="9" fillId="0" borderId="0" xfId="0" applyNumberFormat="1" applyFont="1" applyAlignment="1">
      <alignment horizontal="center" vertical="center"/>
    </xf>
    <xf numFmtId="0" fontId="8" fillId="0" borderId="0" xfId="0" applyFont="1" applyAlignment="1">
      <alignment vertical="center"/>
    </xf>
    <xf numFmtId="0" fontId="7" fillId="0" borderId="0" xfId="0" applyFont="1" applyAlignment="1">
      <alignment vertical="center" wrapText="1"/>
    </xf>
    <xf numFmtId="43" fontId="9" fillId="0" borderId="0" xfId="1" applyFont="1" applyFill="1" applyBorder="1" applyAlignment="1">
      <alignment horizontal="center" vertical="center" wrapText="1"/>
    </xf>
    <xf numFmtId="43" fontId="7" fillId="0" borderId="0" xfId="1" applyFont="1" applyFill="1" applyBorder="1" applyAlignment="1">
      <alignment horizontal="center" vertical="center" wrapText="1"/>
    </xf>
    <xf numFmtId="43" fontId="7" fillId="0" borderId="0" xfId="1" applyFont="1" applyFill="1" applyBorder="1" applyAlignment="1">
      <alignment horizontal="center" vertical="center"/>
    </xf>
    <xf numFmtId="43" fontId="7" fillId="0" borderId="0" xfId="0" applyNumberFormat="1" applyFont="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wrapText="1"/>
    </xf>
    <xf numFmtId="43" fontId="10" fillId="0" borderId="0" xfId="1" applyFont="1" applyFill="1" applyBorder="1" applyAlignment="1">
      <alignment horizontal="center" vertical="center" wrapText="1"/>
    </xf>
    <xf numFmtId="43" fontId="10" fillId="0" borderId="0" xfId="1" applyFont="1" applyFill="1" applyBorder="1" applyAlignment="1">
      <alignment horizontal="center" vertical="center"/>
    </xf>
    <xf numFmtId="43" fontId="10" fillId="0" borderId="0" xfId="0" applyNumberFormat="1" applyFont="1" applyAlignment="1">
      <alignment horizontal="center" vertical="center"/>
    </xf>
    <xf numFmtId="0" fontId="10" fillId="0" borderId="0" xfId="0" applyFont="1" applyAlignment="1">
      <alignment horizontal="center" vertical="center"/>
    </xf>
    <xf numFmtId="37" fontId="10" fillId="0" borderId="0" xfId="0" applyNumberFormat="1" applyFont="1" applyAlignment="1">
      <alignment horizontal="center" vertical="center"/>
    </xf>
    <xf numFmtId="0" fontId="10" fillId="0" borderId="0" xfId="0" applyFont="1" applyAlignment="1">
      <alignment vertical="center"/>
    </xf>
    <xf numFmtId="14" fontId="7" fillId="0" borderId="0" xfId="0" applyNumberFormat="1" applyFont="1" applyAlignment="1">
      <alignment vertical="center" wrapText="1"/>
    </xf>
    <xf numFmtId="37" fontId="7" fillId="0" borderId="0" xfId="0" applyNumberFormat="1" applyFont="1" applyAlignment="1">
      <alignment horizontal="center" vertical="center"/>
    </xf>
    <xf numFmtId="0" fontId="8"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44" fontId="8" fillId="0" borderId="0" xfId="0" applyNumberFormat="1" applyFont="1" applyAlignment="1">
      <alignment horizontal="center" vertical="center"/>
    </xf>
    <xf numFmtId="0" fontId="12" fillId="0" borderId="0" xfId="0" applyFont="1" applyAlignment="1">
      <alignment vertical="center"/>
    </xf>
    <xf numFmtId="164" fontId="12" fillId="0" borderId="0" xfId="1" applyNumberFormat="1" applyFont="1" applyBorder="1" applyAlignment="1">
      <alignment vertical="center"/>
    </xf>
    <xf numFmtId="2" fontId="12" fillId="0" borderId="0" xfId="0" applyNumberFormat="1" applyFont="1" applyAlignment="1">
      <alignment vertical="center"/>
    </xf>
    <xf numFmtId="0" fontId="12" fillId="0" borderId="0" xfId="0" applyFont="1" applyAlignment="1">
      <alignment horizontal="center" vertical="center"/>
    </xf>
    <xf numFmtId="164" fontId="12" fillId="0" borderId="0" xfId="1" applyNumberFormat="1" applyFont="1" applyFill="1" applyBorder="1" applyAlignment="1">
      <alignment vertical="center"/>
    </xf>
    <xf numFmtId="0" fontId="13" fillId="0" borderId="0" xfId="0" applyFont="1" applyAlignment="1" applyProtection="1">
      <alignment vertical="center" wrapText="1" readingOrder="1"/>
      <protection locked="0"/>
    </xf>
    <xf numFmtId="0" fontId="13" fillId="0" borderId="0" xfId="0" applyFont="1" applyAlignment="1" applyProtection="1">
      <alignment horizontal="center" vertical="center" wrapText="1" readingOrder="1"/>
      <protection locked="0"/>
    </xf>
    <xf numFmtId="0" fontId="13" fillId="0" borderId="0" xfId="0" applyFont="1" applyAlignment="1" applyProtection="1">
      <alignment horizontal="left" vertical="center" wrapText="1" readingOrder="1"/>
      <protection locked="0"/>
    </xf>
    <xf numFmtId="8" fontId="13" fillId="0" borderId="0" xfId="0" applyNumberFormat="1" applyFont="1" applyAlignment="1" applyProtection="1">
      <alignment vertical="center" wrapText="1" readingOrder="1"/>
      <protection locked="0"/>
    </xf>
    <xf numFmtId="2" fontId="13" fillId="0" borderId="0" xfId="0" applyNumberFormat="1" applyFont="1" applyAlignment="1" applyProtection="1">
      <alignment horizontal="center" vertical="center" wrapText="1" readingOrder="1"/>
      <protection locked="0"/>
    </xf>
    <xf numFmtId="8" fontId="12" fillId="0" borderId="0" xfId="0" applyNumberFormat="1" applyFont="1" applyAlignment="1">
      <alignment vertical="center"/>
    </xf>
    <xf numFmtId="0" fontId="14" fillId="0" borderId="0" xfId="0" applyFont="1" applyAlignment="1" applyProtection="1">
      <alignment horizontal="left" vertical="center" readingOrder="1"/>
      <protection locked="0"/>
    </xf>
    <xf numFmtId="164" fontId="12" fillId="0" borderId="0" xfId="1" applyNumberFormat="1" applyFont="1" applyAlignment="1">
      <alignment vertical="center"/>
    </xf>
    <xf numFmtId="0" fontId="12" fillId="0" borderId="0" xfId="0" applyFont="1" applyAlignment="1">
      <alignment vertical="center" wrapText="1"/>
    </xf>
    <xf numFmtId="0" fontId="2" fillId="0" borderId="0" xfId="0" applyFont="1" applyAlignment="1">
      <alignment horizontal="center" vertical="center"/>
    </xf>
    <xf numFmtId="0" fontId="7" fillId="0" borderId="0" xfId="0" applyFont="1" applyAlignment="1">
      <alignment horizontal="left" vertical="center" wrapText="1"/>
    </xf>
  </cellXfs>
  <cellStyles count="3">
    <cellStyle name="Comma" xfId="1" builtinId="3"/>
    <cellStyle name="Currency" xfId="2" builtinId="4"/>
    <cellStyle name="Normal" xfId="0" builtinId="0"/>
  </cellStyles>
  <dxfs count="66">
    <dxf>
      <fill>
        <patternFill>
          <bgColor theme="8" tint="0.79998168889431442"/>
        </patternFill>
      </fill>
    </dxf>
    <dxf>
      <fill>
        <patternFill>
          <bgColor rgb="FFFFCCFF"/>
        </patternFill>
      </fill>
    </dxf>
    <dxf>
      <font>
        <color auto="1"/>
      </font>
      <fill>
        <patternFill>
          <bgColor rgb="FFFFCCFF"/>
        </patternFill>
      </fill>
    </dxf>
    <dxf>
      <fill>
        <patternFill>
          <bgColor rgb="FFFFCCFF"/>
        </patternFill>
      </fill>
    </dxf>
    <dxf>
      <fill>
        <patternFill>
          <bgColor theme="8" tint="0.79998168889431442"/>
        </patternFill>
      </fill>
    </dxf>
    <dxf>
      <fill>
        <patternFill>
          <bgColor rgb="FFFFCCFF"/>
        </patternFill>
      </fill>
    </dxf>
    <dxf>
      <font>
        <color auto="1"/>
      </font>
      <fill>
        <patternFill>
          <bgColor rgb="FFFFCCFF"/>
        </patternFill>
      </fill>
    </dxf>
    <dxf>
      <fill>
        <patternFill>
          <bgColor rgb="FFFFCCFF"/>
        </patternFill>
      </fill>
    </dxf>
    <dxf>
      <fill>
        <patternFill>
          <bgColor theme="8" tint="0.79998168889431442"/>
        </patternFill>
      </fill>
    </dxf>
    <dxf>
      <fill>
        <patternFill>
          <bgColor rgb="FFFFCCFF"/>
        </patternFill>
      </fill>
    </dxf>
    <dxf>
      <font>
        <color auto="1"/>
      </font>
      <fill>
        <patternFill>
          <bgColor rgb="FFFFCCFF"/>
        </patternFill>
      </fill>
    </dxf>
    <dxf>
      <fill>
        <patternFill>
          <bgColor rgb="FFFFCCFF"/>
        </patternFill>
      </fill>
    </dxf>
    <dxf>
      <fill>
        <patternFill>
          <bgColor theme="8" tint="0.79998168889431442"/>
        </patternFill>
      </fill>
    </dxf>
    <dxf>
      <fill>
        <patternFill>
          <bgColor rgb="FFFFCCFF"/>
        </patternFill>
      </fill>
    </dxf>
    <dxf>
      <font>
        <color auto="1"/>
      </font>
      <fill>
        <patternFill>
          <bgColor rgb="FFFFCCFF"/>
        </patternFill>
      </fill>
    </dxf>
    <dxf>
      <fill>
        <patternFill>
          <bgColor rgb="FFFFCCFF"/>
        </patternFill>
      </fill>
    </dxf>
    <dxf>
      <fill>
        <patternFill>
          <bgColor theme="8" tint="0.79998168889431442"/>
        </patternFill>
      </fill>
    </dxf>
    <dxf>
      <fill>
        <patternFill>
          <bgColor rgb="FFFFCCFF"/>
        </patternFill>
      </fill>
    </dxf>
    <dxf>
      <font>
        <color auto="1"/>
      </font>
      <fill>
        <patternFill>
          <bgColor rgb="FFFFCCFF"/>
        </patternFill>
      </fill>
    </dxf>
    <dxf>
      <fill>
        <patternFill>
          <bgColor rgb="FFFFCCFF"/>
        </patternFill>
      </fill>
    </dxf>
    <dxf>
      <fill>
        <patternFill>
          <bgColor theme="8" tint="0.79998168889431442"/>
        </patternFill>
      </fill>
    </dxf>
    <dxf>
      <fill>
        <patternFill>
          <bgColor rgb="FFFFCCFF"/>
        </patternFill>
      </fill>
    </dxf>
    <dxf>
      <font>
        <color auto="1"/>
      </font>
      <fill>
        <patternFill>
          <bgColor rgb="FFFFCCFF"/>
        </patternFill>
      </fill>
    </dxf>
    <dxf>
      <fill>
        <patternFill>
          <bgColor rgb="FFFFCCFF"/>
        </patternFill>
      </fill>
    </dxf>
    <dxf>
      <fill>
        <patternFill>
          <bgColor rgb="FFFFCCFF"/>
        </patternFill>
      </fill>
    </dxf>
    <dxf>
      <font>
        <color auto="1"/>
      </font>
      <fill>
        <patternFill>
          <bgColor rgb="FFFFCCFF"/>
        </patternFill>
      </fill>
    </dxf>
    <dxf>
      <fill>
        <patternFill>
          <bgColor rgb="FFFFCCFF"/>
        </patternFill>
      </fill>
    </dxf>
    <dxf>
      <fill>
        <patternFill>
          <bgColor rgb="FFFFCCFF"/>
        </patternFill>
      </fill>
    </dxf>
    <dxf>
      <font>
        <color auto="1"/>
      </font>
      <fill>
        <patternFill>
          <bgColor rgb="FFFFCCFF"/>
        </patternFill>
      </fill>
    </dxf>
    <dxf>
      <font>
        <color auto="1"/>
      </font>
      <fill>
        <patternFill>
          <bgColor rgb="FFFFCCFF"/>
        </patternFill>
      </fill>
    </dxf>
    <dxf>
      <fill>
        <patternFill>
          <bgColor rgb="FFFFCCFF"/>
        </patternFill>
      </fill>
    </dxf>
    <dxf>
      <fill>
        <patternFill>
          <bgColor rgb="FFFFCCFF"/>
        </patternFill>
      </fill>
    </dxf>
    <dxf>
      <font>
        <color auto="1"/>
      </font>
      <fill>
        <patternFill>
          <bgColor rgb="FFFFCCFF"/>
        </patternFill>
      </fill>
    </dxf>
    <dxf>
      <font>
        <color auto="1"/>
      </font>
      <fill>
        <patternFill>
          <bgColor rgb="FFFFCCFF"/>
        </patternFill>
      </fill>
    </dxf>
    <dxf>
      <fill>
        <patternFill>
          <bgColor rgb="FFFFCCFF"/>
        </patternFill>
      </fill>
    </dxf>
    <dxf>
      <font>
        <color auto="1"/>
      </font>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FF00"/>
        </patternFill>
      </fill>
    </dxf>
    <dxf>
      <fill>
        <patternFill>
          <bgColor rgb="FFFFCCFF"/>
        </patternFill>
      </fill>
    </dxf>
    <dxf>
      <fill>
        <patternFill>
          <bgColor rgb="FFFFCCFF"/>
        </patternFill>
      </fill>
    </dxf>
    <dxf>
      <fill>
        <patternFill>
          <bgColor rgb="FFFFCC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451D2-C34B-45D4-B439-67055E5A8C8E}">
  <sheetPr>
    <pageSetUpPr fitToPage="1"/>
  </sheetPr>
  <dimension ref="A1:AG109"/>
  <sheetViews>
    <sheetView showGridLines="0" tabSelected="1" zoomScaleNormal="100" workbookViewId="0">
      <pane xSplit="1" ySplit="5" topLeftCell="B9" activePane="bottomRight" state="frozen"/>
      <selection pane="topRight" activeCell="B1" sqref="B1"/>
      <selection pane="bottomLeft" activeCell="A2" sqref="A2"/>
      <selection pane="bottomRight" activeCell="A19" sqref="A19"/>
    </sheetView>
  </sheetViews>
  <sheetFormatPr defaultColWidth="9.453125" defaultRowHeight="13" x14ac:dyDescent="0.25"/>
  <cols>
    <col min="1" max="1" width="14.54296875" style="46" customWidth="1"/>
    <col min="2" max="2" width="19.7265625" style="59" customWidth="1"/>
    <col min="3" max="3" width="14" style="46" customWidth="1"/>
    <col min="4" max="4" width="11.453125" style="49" customWidth="1"/>
    <col min="5" max="5" width="25.26953125" style="46" customWidth="1"/>
    <col min="6" max="6" width="9.81640625" style="46" customWidth="1"/>
    <col min="7" max="7" width="7.81640625" style="49" customWidth="1"/>
    <col min="8" max="8" width="5.1796875" style="46" bestFit="1" customWidth="1"/>
    <col min="9" max="9" width="2.81640625" style="58" bestFit="1" customWidth="1"/>
    <col min="10" max="10" width="9.81640625" style="46" customWidth="1"/>
    <col min="11" max="11" width="2.81640625" style="46" bestFit="1" customWidth="1"/>
    <col min="12" max="13" width="5.1796875" style="46" hidden="1" customWidth="1"/>
    <col min="14" max="14" width="2.81640625" style="46" bestFit="1" customWidth="1"/>
    <col min="15" max="15" width="5.1796875" style="46" bestFit="1" customWidth="1"/>
    <col min="16" max="17" width="2.81640625" style="46" bestFit="1" customWidth="1"/>
    <col min="18" max="19" width="10" style="46" hidden="1" customWidth="1"/>
    <col min="20" max="20" width="5.54296875" style="46" customWidth="1"/>
    <col min="21" max="21" width="7.81640625" style="46" bestFit="1" customWidth="1"/>
    <col min="22" max="22" width="8.453125" style="46" bestFit="1" customWidth="1"/>
    <col min="23" max="23" width="6.453125" style="46" bestFit="1" customWidth="1"/>
    <col min="24" max="24" width="9.1796875" style="49" bestFit="1" customWidth="1"/>
    <col min="25" max="25" width="9.81640625" style="46" customWidth="1"/>
    <col min="26" max="26" width="9.453125" style="46" customWidth="1"/>
    <col min="27" max="27" width="6.81640625" style="46" customWidth="1"/>
    <col min="28" max="28" width="12.54296875" style="46" customWidth="1"/>
    <col min="29" max="29" width="9.453125" style="46"/>
    <col min="30" max="31" width="9.453125" style="46" customWidth="1"/>
    <col min="32" max="32" width="9.453125" style="46" hidden="1" customWidth="1"/>
    <col min="33" max="33" width="0" style="46" hidden="1" customWidth="1"/>
    <col min="34" max="16384" width="9.453125" style="46"/>
  </cols>
  <sheetData>
    <row r="1" spans="1:33" s="2" customFormat="1" ht="14.5" customHeight="1" x14ac:dyDescent="0.25">
      <c r="A1" s="60"/>
      <c r="B1" s="60"/>
      <c r="C1" s="60"/>
      <c r="D1" s="60"/>
      <c r="E1" s="1"/>
      <c r="G1" s="3"/>
      <c r="I1" s="4"/>
      <c r="X1" s="3"/>
    </row>
    <row r="2" spans="1:33" s="2" customFormat="1" x14ac:dyDescent="0.25">
      <c r="A2" s="5" t="s">
        <v>0</v>
      </c>
      <c r="B2" s="5"/>
      <c r="C2" s="6">
        <v>3000000</v>
      </c>
      <c r="D2" s="7"/>
    </row>
    <row r="3" spans="1:33" s="2" customFormat="1" x14ac:dyDescent="0.25">
      <c r="A3" s="5" t="s">
        <v>1</v>
      </c>
      <c r="B3" s="5"/>
      <c r="C3" s="6">
        <f>SUM(J6:J40)</f>
        <v>2130250</v>
      </c>
      <c r="D3" s="7"/>
    </row>
    <row r="4" spans="1:33" s="2" customFormat="1" x14ac:dyDescent="0.25">
      <c r="A4" s="8" t="s">
        <v>2</v>
      </c>
      <c r="B4" s="8"/>
      <c r="C4" s="9">
        <f>C2-C3</f>
        <v>869750</v>
      </c>
    </row>
    <row r="5" spans="1:33" s="2" customFormat="1" x14ac:dyDescent="0.25"/>
    <row r="6" spans="1:33" s="14" customFormat="1" ht="83.15" customHeight="1" x14ac:dyDescent="0.25">
      <c r="A6" s="10" t="s">
        <v>3</v>
      </c>
      <c r="B6" s="10" t="s">
        <v>4</v>
      </c>
      <c r="C6" s="10" t="s">
        <v>5</v>
      </c>
      <c r="D6" s="10" t="s">
        <v>6</v>
      </c>
      <c r="E6" s="10" t="s">
        <v>7</v>
      </c>
      <c r="F6" s="10" t="s">
        <v>8</v>
      </c>
      <c r="G6" s="10" t="s">
        <v>9</v>
      </c>
      <c r="H6" s="10" t="s">
        <v>10</v>
      </c>
      <c r="I6" s="10" t="s">
        <v>11</v>
      </c>
      <c r="J6" s="11" t="s">
        <v>12</v>
      </c>
      <c r="K6" s="12" t="s">
        <v>13</v>
      </c>
      <c r="L6" s="13" t="s">
        <v>14</v>
      </c>
      <c r="M6" s="13" t="s">
        <v>15</v>
      </c>
      <c r="N6" s="12" t="s">
        <v>16</v>
      </c>
      <c r="O6" s="12" t="s">
        <v>17</v>
      </c>
      <c r="P6" s="12" t="s">
        <v>18</v>
      </c>
      <c r="Q6" s="12" t="s">
        <v>19</v>
      </c>
      <c r="R6" s="13" t="s">
        <v>20</v>
      </c>
      <c r="S6" s="10" t="s">
        <v>21</v>
      </c>
    </row>
    <row r="7" spans="1:33" s="27" customFormat="1" ht="24" x14ac:dyDescent="0.25">
      <c r="A7" s="15" t="s">
        <v>22</v>
      </c>
      <c r="B7" s="15" t="s">
        <v>23</v>
      </c>
      <c r="C7" s="15" t="s">
        <v>24</v>
      </c>
      <c r="D7" s="15" t="s">
        <v>25</v>
      </c>
      <c r="E7" s="15" t="s">
        <v>26</v>
      </c>
      <c r="F7" s="16" t="s">
        <v>27</v>
      </c>
      <c r="G7" s="16" t="s">
        <v>28</v>
      </c>
      <c r="H7" s="16">
        <v>6</v>
      </c>
      <c r="I7" s="16">
        <v>1</v>
      </c>
      <c r="J7" s="17">
        <v>598050</v>
      </c>
      <c r="K7" s="18" t="s">
        <v>29</v>
      </c>
      <c r="L7" s="19" t="e">
        <f>LOOKUP($C7,$F$13:$I$80)</f>
        <v>#N/A</v>
      </c>
      <c r="M7" s="19" t="s">
        <v>30</v>
      </c>
      <c r="N7" s="18">
        <v>91</v>
      </c>
      <c r="O7" s="18" t="s">
        <v>29</v>
      </c>
      <c r="P7" s="20" t="s">
        <v>29</v>
      </c>
      <c r="Q7" s="16">
        <v>4</v>
      </c>
      <c r="R7" s="21">
        <f>J7*0.9</f>
        <v>538245</v>
      </c>
      <c r="S7" s="22"/>
      <c r="T7" s="23"/>
      <c r="U7" s="23"/>
      <c r="V7" s="24"/>
      <c r="W7" s="25"/>
      <c r="X7" s="26"/>
      <c r="Y7" s="24"/>
    </row>
    <row r="8" spans="1:33" s="27" customFormat="1" ht="48" x14ac:dyDescent="0.25">
      <c r="A8" s="15" t="s">
        <v>31</v>
      </c>
      <c r="B8" s="15" t="s">
        <v>32</v>
      </c>
      <c r="C8" s="15" t="s">
        <v>33</v>
      </c>
      <c r="D8" s="15" t="s">
        <v>34</v>
      </c>
      <c r="E8" s="15" t="s">
        <v>35</v>
      </c>
      <c r="F8" s="16" t="s">
        <v>27</v>
      </c>
      <c r="G8" s="16" t="s">
        <v>28</v>
      </c>
      <c r="H8" s="16">
        <v>6</v>
      </c>
      <c r="I8" s="16">
        <v>1</v>
      </c>
      <c r="J8" s="17">
        <v>488050</v>
      </c>
      <c r="K8" s="18" t="s">
        <v>29</v>
      </c>
      <c r="L8" s="19" t="e">
        <f>LOOKUP($C8,$F$13:$I$80)</f>
        <v>#N/A</v>
      </c>
      <c r="M8" s="19" t="s">
        <v>30</v>
      </c>
      <c r="N8" s="18">
        <v>90</v>
      </c>
      <c r="O8" s="18" t="s">
        <v>28</v>
      </c>
      <c r="P8" s="20" t="s">
        <v>29</v>
      </c>
      <c r="Q8" s="16">
        <v>6</v>
      </c>
      <c r="R8" s="21">
        <f>J8*0.9</f>
        <v>439245</v>
      </c>
      <c r="S8" s="24"/>
    </row>
    <row r="9" spans="1:33" s="27" customFormat="1" ht="24" x14ac:dyDescent="0.25">
      <c r="A9" s="15" t="s">
        <v>36</v>
      </c>
      <c r="B9" s="15" t="s">
        <v>37</v>
      </c>
      <c r="C9" s="15" t="s">
        <v>38</v>
      </c>
      <c r="D9" s="15" t="s">
        <v>39</v>
      </c>
      <c r="E9" s="15" t="s">
        <v>40</v>
      </c>
      <c r="F9" s="16" t="s">
        <v>41</v>
      </c>
      <c r="G9" s="16" t="s">
        <v>28</v>
      </c>
      <c r="H9" s="16">
        <v>3</v>
      </c>
      <c r="I9" s="16">
        <v>1</v>
      </c>
      <c r="J9" s="17">
        <v>273050</v>
      </c>
      <c r="K9" s="18" t="s">
        <v>29</v>
      </c>
      <c r="L9" s="19" t="s">
        <v>30</v>
      </c>
      <c r="M9" s="19" t="e">
        <f>LOOKUP($C9,$F$13:$I$80)</f>
        <v>#N/A</v>
      </c>
      <c r="N9" s="18">
        <v>68</v>
      </c>
      <c r="O9" s="18" t="s">
        <v>28</v>
      </c>
      <c r="P9" s="20" t="s">
        <v>29</v>
      </c>
      <c r="Q9" s="16">
        <v>2</v>
      </c>
      <c r="R9" s="21">
        <f>J9*0.9</f>
        <v>245745</v>
      </c>
      <c r="S9" s="22"/>
      <c r="T9" s="23"/>
      <c r="U9" s="23"/>
      <c r="V9" s="24"/>
      <c r="W9" s="25"/>
      <c r="X9" s="26"/>
      <c r="Y9" s="24"/>
    </row>
    <row r="10" spans="1:33" s="27" customFormat="1" ht="36" x14ac:dyDescent="0.25">
      <c r="A10" s="15" t="s">
        <v>42</v>
      </c>
      <c r="B10" s="15" t="s">
        <v>43</v>
      </c>
      <c r="C10" s="15" t="s">
        <v>44</v>
      </c>
      <c r="D10" s="15" t="s">
        <v>45</v>
      </c>
      <c r="E10" s="15" t="s">
        <v>46</v>
      </c>
      <c r="F10" s="16" t="s">
        <v>27</v>
      </c>
      <c r="G10" s="16" t="s">
        <v>28</v>
      </c>
      <c r="H10" s="16">
        <v>6</v>
      </c>
      <c r="I10" s="16">
        <v>1</v>
      </c>
      <c r="J10" s="17">
        <v>498050</v>
      </c>
      <c r="K10" s="18" t="s">
        <v>29</v>
      </c>
      <c r="L10" s="19" t="e">
        <f>LOOKUP($C10,$F$13:$I$80)</f>
        <v>#N/A</v>
      </c>
      <c r="M10" s="19" t="s">
        <v>30</v>
      </c>
      <c r="N10" s="18">
        <v>65</v>
      </c>
      <c r="O10" s="18" t="s">
        <v>29</v>
      </c>
      <c r="P10" s="20" t="s">
        <v>29</v>
      </c>
      <c r="Q10" s="16">
        <v>3</v>
      </c>
      <c r="R10" s="21">
        <f>J10*0.9</f>
        <v>448245</v>
      </c>
      <c r="S10" s="22"/>
      <c r="T10" s="23"/>
      <c r="U10" s="23"/>
      <c r="V10" s="24"/>
      <c r="W10" s="25"/>
      <c r="X10" s="26"/>
      <c r="Y10" s="24"/>
    </row>
    <row r="11" spans="1:33" s="27" customFormat="1" ht="12" x14ac:dyDescent="0.25">
      <c r="A11" s="15" t="s">
        <v>47</v>
      </c>
      <c r="B11" s="15" t="s">
        <v>48</v>
      </c>
      <c r="C11" s="15" t="s">
        <v>49</v>
      </c>
      <c r="D11" s="15" t="s">
        <v>39</v>
      </c>
      <c r="E11" s="15" t="s">
        <v>40</v>
      </c>
      <c r="F11" s="16" t="s">
        <v>41</v>
      </c>
      <c r="G11" s="16" t="s">
        <v>28</v>
      </c>
      <c r="H11" s="16">
        <v>3</v>
      </c>
      <c r="I11" s="16">
        <v>1</v>
      </c>
      <c r="J11" s="17">
        <v>273050</v>
      </c>
      <c r="K11" s="18" t="s">
        <v>29</v>
      </c>
      <c r="L11" s="19" t="s">
        <v>30</v>
      </c>
      <c r="M11" s="19" t="e">
        <f>LOOKUP($C11,$F$13:$I$80)</f>
        <v>#N/A</v>
      </c>
      <c r="N11" s="18">
        <v>63</v>
      </c>
      <c r="O11" s="18" t="s">
        <v>28</v>
      </c>
      <c r="P11" s="20" t="s">
        <v>29</v>
      </c>
      <c r="Q11" s="16">
        <v>1</v>
      </c>
      <c r="R11" s="21">
        <f>J11*0.9</f>
        <v>245745</v>
      </c>
      <c r="S11" s="22"/>
      <c r="T11" s="23"/>
      <c r="U11" s="23"/>
      <c r="V11" s="24"/>
      <c r="W11" s="25"/>
      <c r="X11" s="26"/>
      <c r="Y11" s="24"/>
      <c r="Z11" s="22"/>
      <c r="AA11" s="22"/>
      <c r="AB11" s="23"/>
      <c r="AC11" s="23"/>
      <c r="AD11" s="24"/>
      <c r="AE11" s="23"/>
      <c r="AF11" s="26"/>
      <c r="AG11" s="24"/>
    </row>
    <row r="12" spans="1:33" s="27" customFormat="1" ht="12" x14ac:dyDescent="0.25">
      <c r="A12" s="28"/>
      <c r="B12" s="28"/>
      <c r="C12" s="28"/>
      <c r="D12" s="28"/>
      <c r="E12" s="28"/>
      <c r="F12" s="25"/>
      <c r="G12" s="25"/>
      <c r="H12" s="25"/>
      <c r="I12" s="25"/>
      <c r="J12" s="25"/>
      <c r="K12" s="25"/>
      <c r="L12" s="25"/>
      <c r="M12" s="29"/>
      <c r="N12" s="25"/>
      <c r="O12" s="25"/>
      <c r="P12" s="30"/>
      <c r="Q12" s="30"/>
      <c r="R12" s="30"/>
      <c r="S12" s="29"/>
      <c r="T12" s="30"/>
      <c r="U12" s="31"/>
      <c r="V12" s="31"/>
      <c r="W12" s="26"/>
      <c r="X12" s="23"/>
      <c r="Y12" s="32"/>
      <c r="Z12" s="22"/>
      <c r="AA12" s="22"/>
      <c r="AB12" s="23"/>
      <c r="AC12" s="23"/>
      <c r="AD12" s="24"/>
      <c r="AE12" s="23"/>
      <c r="AF12" s="26"/>
      <c r="AG12" s="24"/>
    </row>
    <row r="13" spans="1:33" s="40" customFormat="1" ht="12" x14ac:dyDescent="0.25">
      <c r="A13" s="61" t="s">
        <v>50</v>
      </c>
      <c r="B13" s="61"/>
      <c r="C13" s="61"/>
      <c r="D13" s="61"/>
      <c r="E13" s="61"/>
      <c r="F13" s="61"/>
      <c r="G13" s="61"/>
      <c r="H13" s="61"/>
      <c r="I13" s="61"/>
      <c r="J13" s="61"/>
      <c r="K13" s="61"/>
      <c r="L13" s="61"/>
      <c r="M13" s="61"/>
      <c r="N13" s="61"/>
      <c r="O13" s="61"/>
      <c r="P13" s="61"/>
      <c r="Q13" s="35"/>
      <c r="R13" s="35"/>
      <c r="S13" s="35"/>
      <c r="T13" s="35"/>
      <c r="U13" s="36"/>
      <c r="V13" s="36"/>
      <c r="W13" s="37"/>
      <c r="X13" s="38"/>
      <c r="Y13" s="37"/>
      <c r="Z13" s="39"/>
      <c r="AA13" s="39"/>
      <c r="AB13" s="38"/>
      <c r="AC13" s="38"/>
      <c r="AD13" s="38"/>
      <c r="AE13" s="38"/>
      <c r="AF13" s="37"/>
      <c r="AG13" s="38"/>
    </row>
    <row r="14" spans="1:33" s="40" customFormat="1" ht="12" x14ac:dyDescent="0.25">
      <c r="A14" s="61"/>
      <c r="B14" s="61"/>
      <c r="C14" s="61"/>
      <c r="D14" s="61"/>
      <c r="E14" s="61"/>
      <c r="F14" s="61"/>
      <c r="G14" s="61"/>
      <c r="H14" s="61"/>
      <c r="I14" s="61"/>
      <c r="J14" s="61"/>
      <c r="K14" s="61"/>
      <c r="L14" s="61"/>
      <c r="M14" s="61"/>
      <c r="N14" s="61"/>
      <c r="O14" s="61"/>
      <c r="P14" s="61"/>
      <c r="Q14" s="35"/>
      <c r="R14" s="35"/>
      <c r="S14" s="35"/>
      <c r="T14" s="35"/>
      <c r="U14" s="36"/>
      <c r="V14" s="36"/>
      <c r="W14" s="37"/>
      <c r="X14" s="38"/>
      <c r="Y14" s="37"/>
      <c r="Z14" s="39"/>
      <c r="AA14" s="39"/>
      <c r="AB14" s="38"/>
      <c r="AC14" s="38"/>
      <c r="AD14" s="38"/>
      <c r="AE14" s="38"/>
      <c r="AF14" s="37"/>
      <c r="AG14" s="38"/>
    </row>
    <row r="15" spans="1:33" s="27" customFormat="1" ht="12" x14ac:dyDescent="0.25">
      <c r="A15" s="41"/>
      <c r="B15" s="28"/>
      <c r="C15" s="28"/>
      <c r="D15" s="28"/>
      <c r="E15" s="28"/>
      <c r="F15" s="25"/>
      <c r="G15" s="25"/>
      <c r="H15" s="25"/>
      <c r="I15" s="25"/>
      <c r="J15" s="25"/>
      <c r="K15" s="25"/>
      <c r="L15" s="25"/>
      <c r="M15" s="29"/>
      <c r="N15" s="25"/>
      <c r="O15" s="25"/>
      <c r="P15" s="30"/>
      <c r="Q15" s="30"/>
      <c r="R15" s="30"/>
      <c r="S15" s="29"/>
      <c r="T15" s="30"/>
      <c r="U15" s="31"/>
      <c r="V15" s="31"/>
      <c r="W15" s="26"/>
      <c r="X15" s="23"/>
      <c r="Y15" s="32"/>
      <c r="Z15" s="22"/>
      <c r="AA15" s="22"/>
      <c r="AB15" s="23"/>
      <c r="AC15" s="23"/>
      <c r="AD15" s="24"/>
      <c r="AE15" s="23"/>
      <c r="AF15" s="26"/>
      <c r="AG15" s="24"/>
    </row>
    <row r="16" spans="1:33" s="27" customFormat="1" ht="12" x14ac:dyDescent="0.25">
      <c r="A16" s="61" t="s">
        <v>51</v>
      </c>
      <c r="B16" s="61"/>
      <c r="C16" s="61"/>
      <c r="D16" s="61"/>
      <c r="E16" s="61"/>
      <c r="F16" s="61"/>
      <c r="G16" s="61"/>
      <c r="H16" s="61"/>
      <c r="I16" s="61"/>
      <c r="J16" s="61"/>
      <c r="K16" s="61"/>
      <c r="L16" s="61"/>
      <c r="M16" s="61"/>
      <c r="N16" s="61"/>
      <c r="O16" s="61"/>
      <c r="P16" s="61"/>
      <c r="Q16" s="30"/>
      <c r="R16" s="30"/>
      <c r="S16" s="30"/>
      <c r="T16" s="31"/>
      <c r="U16" s="31"/>
      <c r="V16" s="32"/>
      <c r="W16" s="23"/>
      <c r="X16" s="32"/>
      <c r="Y16" s="42"/>
      <c r="Z16" s="42"/>
      <c r="AA16" s="23"/>
      <c r="AB16" s="23"/>
      <c r="AC16" s="24"/>
      <c r="AD16" s="23"/>
      <c r="AE16" s="32"/>
      <c r="AF16" s="24"/>
    </row>
    <row r="17" spans="1:33" s="27" customFormat="1" ht="12" x14ac:dyDescent="0.25">
      <c r="A17" s="61"/>
      <c r="B17" s="61"/>
      <c r="C17" s="61"/>
      <c r="D17" s="61"/>
      <c r="E17" s="61"/>
      <c r="F17" s="61"/>
      <c r="G17" s="61"/>
      <c r="H17" s="61"/>
      <c r="I17" s="61"/>
      <c r="J17" s="61"/>
      <c r="K17" s="61"/>
      <c r="L17" s="61"/>
      <c r="M17" s="61"/>
      <c r="N17" s="61"/>
      <c r="O17" s="61"/>
      <c r="P17" s="61"/>
      <c r="Q17" s="43"/>
      <c r="R17" s="43"/>
      <c r="S17" s="44"/>
      <c r="T17" s="23"/>
      <c r="U17" s="23"/>
      <c r="V17" s="23"/>
      <c r="W17" s="45"/>
      <c r="X17" s="24"/>
    </row>
    <row r="18" spans="1:33" x14ac:dyDescent="0.25">
      <c r="B18" s="46"/>
      <c r="D18" s="46"/>
      <c r="G18" s="46"/>
      <c r="I18" s="47"/>
      <c r="N18" s="48"/>
    </row>
    <row r="19" spans="1:33" x14ac:dyDescent="0.25">
      <c r="A19" s="2"/>
      <c r="B19" s="46"/>
      <c r="D19" s="46"/>
      <c r="G19" s="46"/>
      <c r="I19" s="50"/>
      <c r="N19" s="48"/>
    </row>
    <row r="20" spans="1:33" s="27" customFormat="1" ht="12" x14ac:dyDescent="0.25">
      <c r="A20" s="28"/>
      <c r="B20" s="28"/>
      <c r="C20" s="28"/>
      <c r="D20" s="28"/>
      <c r="E20" s="28"/>
      <c r="F20" s="25"/>
      <c r="G20" s="25"/>
      <c r="H20" s="25"/>
      <c r="I20" s="25"/>
      <c r="J20" s="25"/>
      <c r="K20" s="25"/>
      <c r="L20" s="25"/>
      <c r="M20" s="29"/>
      <c r="N20" s="25"/>
      <c r="O20" s="25"/>
      <c r="P20" s="30"/>
      <c r="Q20" s="30"/>
      <c r="R20" s="30"/>
      <c r="S20" s="29"/>
      <c r="T20" s="30"/>
      <c r="U20" s="31"/>
      <c r="V20" s="31"/>
      <c r="W20" s="26"/>
      <c r="X20" s="23"/>
      <c r="Y20" s="32"/>
      <c r="Z20" s="22"/>
      <c r="AA20" s="22"/>
      <c r="AB20" s="23"/>
      <c r="AC20" s="23"/>
      <c r="AD20" s="24"/>
      <c r="AE20" s="23"/>
      <c r="AF20" s="26"/>
      <c r="AG20" s="24"/>
    </row>
    <row r="21" spans="1:33" s="27" customFormat="1" ht="12" x14ac:dyDescent="0.25">
      <c r="A21" s="28"/>
      <c r="B21" s="28"/>
      <c r="C21" s="28"/>
      <c r="D21" s="28"/>
      <c r="E21" s="28"/>
      <c r="F21" s="25"/>
      <c r="G21" s="25"/>
      <c r="H21" s="25"/>
      <c r="I21" s="25"/>
      <c r="J21" s="25"/>
      <c r="K21" s="25"/>
      <c r="L21" s="25"/>
      <c r="M21" s="29"/>
      <c r="N21" s="25"/>
      <c r="O21" s="25"/>
      <c r="P21" s="30"/>
      <c r="Q21" s="30"/>
      <c r="R21" s="30"/>
      <c r="S21" s="29"/>
      <c r="T21" s="30"/>
      <c r="U21" s="31"/>
      <c r="V21" s="31"/>
      <c r="W21" s="26"/>
      <c r="X21" s="23"/>
      <c r="Y21" s="32"/>
      <c r="Z21" s="22"/>
      <c r="AA21" s="22"/>
      <c r="AB21" s="23"/>
      <c r="AC21" s="23"/>
      <c r="AD21" s="24"/>
      <c r="AE21" s="23"/>
      <c r="AF21" s="26"/>
      <c r="AG21" s="24"/>
    </row>
    <row r="22" spans="1:33" s="27" customFormat="1" ht="12" x14ac:dyDescent="0.25">
      <c r="A22" s="28"/>
      <c r="B22" s="28"/>
      <c r="C22" s="28"/>
      <c r="D22" s="28"/>
      <c r="E22" s="28"/>
      <c r="F22" s="25"/>
      <c r="G22" s="25"/>
      <c r="H22" s="25"/>
      <c r="I22" s="25"/>
      <c r="J22" s="25"/>
      <c r="K22" s="25"/>
      <c r="L22" s="25"/>
      <c r="M22" s="29"/>
      <c r="N22" s="25"/>
      <c r="O22" s="25"/>
      <c r="P22" s="30"/>
      <c r="Q22" s="30"/>
      <c r="R22" s="30"/>
      <c r="S22" s="29"/>
      <c r="T22" s="30"/>
      <c r="U22" s="31"/>
      <c r="V22" s="31"/>
      <c r="W22" s="26"/>
      <c r="X22" s="23"/>
      <c r="Y22" s="32"/>
      <c r="Z22" s="22"/>
      <c r="AA22" s="22"/>
      <c r="AB22" s="23"/>
      <c r="AC22" s="23"/>
      <c r="AD22" s="24"/>
      <c r="AE22" s="23"/>
      <c r="AF22" s="26"/>
      <c r="AG22" s="24"/>
    </row>
    <row r="23" spans="1:33" s="27" customFormat="1" ht="12" x14ac:dyDescent="0.25">
      <c r="A23" s="28"/>
      <c r="B23" s="28"/>
      <c r="C23" s="28"/>
      <c r="D23" s="28"/>
      <c r="E23" s="28"/>
      <c r="F23" s="25"/>
      <c r="G23" s="23"/>
      <c r="H23" s="25"/>
      <c r="I23" s="25"/>
      <c r="J23" s="25"/>
      <c r="K23" s="25"/>
      <c r="L23" s="30"/>
      <c r="M23" s="25"/>
      <c r="N23" s="25"/>
      <c r="O23" s="30"/>
      <c r="P23" s="30"/>
      <c r="Q23" s="30"/>
      <c r="R23" s="30"/>
      <c r="S23" s="31"/>
      <c r="T23" s="31"/>
      <c r="U23" s="32"/>
      <c r="V23" s="23"/>
      <c r="W23" s="32"/>
      <c r="X23" s="42"/>
      <c r="Y23" s="42"/>
      <c r="Z23" s="23"/>
      <c r="AA23" s="23"/>
      <c r="AB23" s="24"/>
      <c r="AC23" s="23"/>
      <c r="AD23" s="32"/>
      <c r="AE23" s="24"/>
    </row>
    <row r="24" spans="1:33" s="27" customFormat="1" ht="12" x14ac:dyDescent="0.25">
      <c r="A24" s="28"/>
      <c r="B24" s="28"/>
      <c r="C24" s="28"/>
      <c r="D24" s="28"/>
      <c r="E24" s="28"/>
      <c r="F24" s="25"/>
      <c r="G24" s="23"/>
      <c r="H24" s="25"/>
      <c r="I24" s="25"/>
      <c r="J24" s="25"/>
      <c r="K24" s="25"/>
      <c r="L24" s="30"/>
      <c r="M24" s="25"/>
      <c r="N24" s="25"/>
      <c r="O24" s="30"/>
      <c r="P24" s="30"/>
      <c r="Q24" s="30"/>
      <c r="R24" s="30"/>
      <c r="S24" s="31"/>
      <c r="T24" s="31"/>
      <c r="U24" s="32"/>
      <c r="V24" s="23"/>
      <c r="W24" s="32"/>
      <c r="X24" s="42"/>
      <c r="Y24" s="42"/>
      <c r="Z24" s="23"/>
      <c r="AA24" s="23"/>
      <c r="AB24" s="24"/>
      <c r="AC24" s="23"/>
      <c r="AD24" s="32"/>
      <c r="AE24" s="24"/>
    </row>
    <row r="25" spans="1:33" s="40" customFormat="1" ht="12" x14ac:dyDescent="0.25">
      <c r="A25" s="33"/>
      <c r="B25" s="33"/>
      <c r="C25" s="33"/>
      <c r="D25" s="33"/>
      <c r="E25" s="33"/>
      <c r="F25" s="34"/>
      <c r="G25" s="34"/>
      <c r="H25" s="34"/>
      <c r="I25" s="34"/>
      <c r="J25" s="34"/>
      <c r="K25" s="34"/>
      <c r="L25" s="34"/>
      <c r="M25" s="35"/>
      <c r="N25" s="34"/>
      <c r="O25" s="34"/>
      <c r="P25" s="35"/>
      <c r="Q25" s="35"/>
      <c r="R25" s="35"/>
      <c r="S25" s="35"/>
      <c r="T25" s="35"/>
      <c r="U25" s="36"/>
      <c r="V25" s="36"/>
      <c r="W25" s="37"/>
      <c r="X25" s="38"/>
      <c r="Y25" s="37"/>
      <c r="Z25" s="39"/>
      <c r="AA25" s="39"/>
      <c r="AB25" s="38"/>
      <c r="AC25" s="38"/>
      <c r="AD25" s="38"/>
      <c r="AE25" s="38"/>
      <c r="AF25" s="37"/>
      <c r="AG25" s="38"/>
    </row>
    <row r="26" spans="1:33" x14ac:dyDescent="0.25">
      <c r="A26" s="51"/>
      <c r="B26" s="51"/>
      <c r="C26" s="51"/>
      <c r="D26" s="52"/>
      <c r="E26" s="53"/>
      <c r="F26" s="52"/>
      <c r="G26" s="52"/>
      <c r="H26" s="52"/>
      <c r="I26" s="54"/>
      <c r="J26" s="52"/>
      <c r="K26" s="52"/>
      <c r="L26" s="52"/>
      <c r="M26" s="52"/>
      <c r="N26" s="55"/>
      <c r="O26" s="52"/>
      <c r="P26" s="52"/>
      <c r="Q26" s="56"/>
      <c r="R26" s="52"/>
      <c r="S26" s="52"/>
      <c r="T26" s="49"/>
      <c r="U26" s="49"/>
    </row>
    <row r="27" spans="1:33" ht="15.5" x14ac:dyDescent="0.25">
      <c r="A27" s="51"/>
      <c r="B27" s="51"/>
      <c r="C27" s="51"/>
      <c r="D27" s="52"/>
      <c r="E27" s="57"/>
      <c r="F27" s="52"/>
      <c r="G27" s="52"/>
      <c r="H27" s="52"/>
      <c r="I27" s="54"/>
      <c r="J27" s="52"/>
      <c r="K27" s="52"/>
      <c r="L27" s="52"/>
      <c r="M27" s="52"/>
      <c r="N27" s="52"/>
      <c r="O27" s="52"/>
      <c r="P27" s="52"/>
      <c r="Q27" s="56"/>
      <c r="R27" s="52"/>
      <c r="S27" s="52"/>
      <c r="T27" s="49"/>
      <c r="U27" s="49"/>
    </row>
    <row r="28" spans="1:33" x14ac:dyDescent="0.25">
      <c r="A28" s="51"/>
      <c r="B28" s="51"/>
      <c r="C28" s="51"/>
      <c r="D28" s="52"/>
      <c r="E28" s="53"/>
      <c r="F28" s="52"/>
      <c r="G28" s="52"/>
      <c r="H28" s="52"/>
      <c r="I28" s="54"/>
      <c r="J28" s="52"/>
      <c r="K28" s="52"/>
      <c r="L28" s="52"/>
      <c r="M28" s="52"/>
      <c r="N28" s="52"/>
      <c r="O28" s="52"/>
      <c r="P28" s="52"/>
      <c r="Q28" s="56"/>
      <c r="R28" s="52"/>
      <c r="S28" s="52"/>
      <c r="T28" s="49"/>
      <c r="U28" s="49"/>
    </row>
    <row r="29" spans="1:33" x14ac:dyDescent="0.25">
      <c r="A29" s="51"/>
      <c r="B29" s="51"/>
      <c r="C29" s="51"/>
      <c r="D29" s="52"/>
      <c r="E29" s="53"/>
      <c r="F29" s="52"/>
      <c r="G29" s="52"/>
      <c r="H29" s="52"/>
      <c r="I29" s="54"/>
      <c r="J29" s="52"/>
      <c r="K29" s="52"/>
      <c r="L29" s="52"/>
      <c r="M29" s="52"/>
      <c r="N29" s="52"/>
      <c r="O29" s="52"/>
      <c r="P29" s="52"/>
      <c r="Q29" s="56"/>
      <c r="R29" s="52"/>
      <c r="S29" s="52"/>
      <c r="T29" s="49"/>
      <c r="U29" s="49"/>
    </row>
    <row r="30" spans="1:33" x14ac:dyDescent="0.25">
      <c r="A30" s="51"/>
      <c r="B30" s="51"/>
      <c r="C30" s="51"/>
      <c r="D30" s="52"/>
      <c r="E30" s="53"/>
      <c r="F30" s="52"/>
      <c r="G30" s="52"/>
      <c r="H30" s="52"/>
      <c r="I30" s="54"/>
      <c r="J30" s="52"/>
      <c r="K30" s="52"/>
      <c r="L30" s="52"/>
      <c r="M30" s="52"/>
      <c r="N30" s="52"/>
      <c r="O30" s="52"/>
      <c r="P30" s="52"/>
      <c r="Q30" s="56"/>
      <c r="R30" s="52"/>
      <c r="S30" s="52"/>
      <c r="T30" s="49"/>
      <c r="U30" s="49"/>
    </row>
    <row r="31" spans="1:33" x14ac:dyDescent="0.25">
      <c r="A31" s="51"/>
      <c r="B31" s="51"/>
      <c r="C31" s="51"/>
      <c r="D31" s="52"/>
      <c r="E31" s="53"/>
      <c r="F31" s="52"/>
      <c r="G31" s="52"/>
      <c r="H31" s="52"/>
      <c r="I31" s="54"/>
      <c r="J31" s="52"/>
      <c r="K31" s="52"/>
      <c r="L31" s="52"/>
      <c r="M31" s="52"/>
      <c r="N31" s="52"/>
      <c r="O31" s="52"/>
      <c r="P31" s="52"/>
      <c r="Q31" s="56"/>
      <c r="R31" s="52"/>
      <c r="S31" s="52"/>
      <c r="T31" s="49"/>
      <c r="U31" s="49"/>
    </row>
    <row r="32" spans="1:33" x14ac:dyDescent="0.25">
      <c r="A32" s="51"/>
      <c r="B32" s="51"/>
      <c r="C32" s="51"/>
      <c r="D32" s="52"/>
      <c r="E32" s="53"/>
      <c r="F32" s="52"/>
      <c r="G32" s="52"/>
      <c r="H32" s="52"/>
      <c r="I32" s="54"/>
      <c r="J32" s="52"/>
      <c r="K32" s="52"/>
      <c r="L32" s="52"/>
      <c r="M32" s="52"/>
      <c r="N32" s="52"/>
      <c r="O32" s="52"/>
      <c r="P32" s="52"/>
      <c r="Q32" s="56"/>
      <c r="R32" s="52"/>
      <c r="S32" s="52"/>
      <c r="T32" s="49"/>
      <c r="U32" s="49"/>
    </row>
    <row r="33" spans="2:9" x14ac:dyDescent="0.25">
      <c r="B33" s="46"/>
      <c r="D33" s="46"/>
      <c r="G33" s="46"/>
      <c r="I33" s="47"/>
    </row>
    <row r="34" spans="2:9" x14ac:dyDescent="0.25">
      <c r="B34" s="46"/>
      <c r="D34" s="46"/>
      <c r="G34" s="46"/>
      <c r="I34" s="47"/>
    </row>
    <row r="35" spans="2:9" x14ac:dyDescent="0.25">
      <c r="B35" s="46"/>
      <c r="D35" s="46"/>
      <c r="G35" s="46"/>
      <c r="I35" s="47"/>
    </row>
    <row r="36" spans="2:9" x14ac:dyDescent="0.25">
      <c r="B36" s="46"/>
      <c r="D36" s="46"/>
      <c r="G36" s="46"/>
      <c r="I36" s="47"/>
    </row>
    <row r="37" spans="2:9" x14ac:dyDescent="0.25">
      <c r="B37" s="46"/>
      <c r="D37" s="46"/>
      <c r="G37" s="46"/>
      <c r="I37" s="47"/>
    </row>
    <row r="38" spans="2:9" x14ac:dyDescent="0.25">
      <c r="B38" s="46"/>
      <c r="D38" s="46"/>
      <c r="G38" s="46"/>
      <c r="I38" s="47"/>
    </row>
    <row r="39" spans="2:9" x14ac:dyDescent="0.25">
      <c r="B39" s="46"/>
      <c r="D39" s="46"/>
      <c r="G39" s="46"/>
      <c r="I39" s="47"/>
    </row>
    <row r="40" spans="2:9" x14ac:dyDescent="0.25">
      <c r="B40" s="46"/>
      <c r="D40" s="46"/>
      <c r="G40" s="46"/>
      <c r="I40" s="47"/>
    </row>
    <row r="41" spans="2:9" x14ac:dyDescent="0.25">
      <c r="B41" s="46"/>
      <c r="D41" s="46"/>
      <c r="G41" s="46"/>
      <c r="I41" s="47"/>
    </row>
    <row r="42" spans="2:9" x14ac:dyDescent="0.25">
      <c r="B42" s="46"/>
      <c r="D42" s="46"/>
      <c r="G42" s="46"/>
      <c r="I42" s="47"/>
    </row>
    <row r="43" spans="2:9" x14ac:dyDescent="0.25">
      <c r="B43" s="46"/>
      <c r="D43" s="46"/>
      <c r="G43" s="46"/>
      <c r="I43" s="47"/>
    </row>
    <row r="44" spans="2:9" x14ac:dyDescent="0.25">
      <c r="B44" s="46"/>
      <c r="D44" s="46"/>
      <c r="G44" s="46"/>
      <c r="I44" s="47"/>
    </row>
    <row r="45" spans="2:9" x14ac:dyDescent="0.25">
      <c r="B45" s="46"/>
      <c r="D45" s="46"/>
      <c r="G45" s="46"/>
      <c r="I45" s="47"/>
    </row>
    <row r="46" spans="2:9" x14ac:dyDescent="0.25">
      <c r="B46" s="46"/>
      <c r="D46" s="46"/>
      <c r="G46" s="46"/>
      <c r="I46" s="47"/>
    </row>
    <row r="47" spans="2:9" x14ac:dyDescent="0.25">
      <c r="B47" s="46"/>
      <c r="D47" s="46"/>
      <c r="G47" s="46"/>
      <c r="I47" s="47"/>
    </row>
    <row r="48" spans="2:9" x14ac:dyDescent="0.25">
      <c r="B48" s="46"/>
      <c r="D48" s="46"/>
      <c r="G48" s="46"/>
      <c r="I48" s="47"/>
    </row>
    <row r="49" spans="2:7" x14ac:dyDescent="0.25">
      <c r="B49" s="46"/>
      <c r="D49" s="46"/>
      <c r="G49" s="46"/>
    </row>
    <row r="50" spans="2:7" x14ac:dyDescent="0.25">
      <c r="B50" s="46"/>
      <c r="D50" s="46"/>
      <c r="G50" s="46"/>
    </row>
    <row r="51" spans="2:7" x14ac:dyDescent="0.25">
      <c r="B51" s="46"/>
      <c r="D51" s="46"/>
      <c r="G51" s="46"/>
    </row>
    <row r="52" spans="2:7" x14ac:dyDescent="0.25">
      <c r="B52" s="46"/>
      <c r="D52" s="46"/>
      <c r="G52" s="46"/>
    </row>
    <row r="53" spans="2:7" x14ac:dyDescent="0.25">
      <c r="B53" s="46"/>
      <c r="D53" s="46"/>
      <c r="G53" s="46"/>
    </row>
    <row r="54" spans="2:7" x14ac:dyDescent="0.25">
      <c r="B54" s="46"/>
      <c r="D54" s="46"/>
      <c r="G54" s="46"/>
    </row>
    <row r="55" spans="2:7" x14ac:dyDescent="0.25">
      <c r="B55" s="46"/>
      <c r="D55" s="46"/>
      <c r="G55" s="46"/>
    </row>
    <row r="56" spans="2:7" x14ac:dyDescent="0.25">
      <c r="B56" s="46"/>
      <c r="D56" s="46"/>
      <c r="G56" s="46"/>
    </row>
    <row r="57" spans="2:7" x14ac:dyDescent="0.25">
      <c r="B57" s="46"/>
      <c r="D57" s="46"/>
      <c r="G57" s="46"/>
    </row>
    <row r="58" spans="2:7" x14ac:dyDescent="0.25">
      <c r="B58" s="46"/>
      <c r="D58" s="46"/>
      <c r="G58" s="46"/>
    </row>
    <row r="59" spans="2:7" x14ac:dyDescent="0.25">
      <c r="B59" s="46"/>
      <c r="D59" s="46"/>
      <c r="G59" s="46"/>
    </row>
    <row r="60" spans="2:7" x14ac:dyDescent="0.25">
      <c r="B60" s="46"/>
      <c r="D60" s="46"/>
      <c r="G60" s="46"/>
    </row>
    <row r="61" spans="2:7" x14ac:dyDescent="0.25">
      <c r="B61" s="46"/>
      <c r="D61" s="46"/>
      <c r="G61" s="46"/>
    </row>
    <row r="62" spans="2:7" x14ac:dyDescent="0.25">
      <c r="B62" s="46"/>
      <c r="D62" s="46"/>
      <c r="G62" s="46"/>
    </row>
    <row r="63" spans="2:7" x14ac:dyDescent="0.25">
      <c r="B63" s="46"/>
      <c r="D63" s="46"/>
      <c r="G63" s="46"/>
    </row>
    <row r="64" spans="2:7" x14ac:dyDescent="0.25">
      <c r="B64" s="46"/>
      <c r="D64" s="46"/>
      <c r="G64" s="46"/>
    </row>
    <row r="65" spans="2:7" x14ac:dyDescent="0.25">
      <c r="B65" s="46"/>
      <c r="D65" s="46"/>
      <c r="G65" s="46"/>
    </row>
    <row r="66" spans="2:7" x14ac:dyDescent="0.25">
      <c r="B66" s="46"/>
      <c r="D66" s="46"/>
      <c r="G66" s="46"/>
    </row>
    <row r="67" spans="2:7" x14ac:dyDescent="0.25">
      <c r="B67" s="46"/>
      <c r="D67" s="46"/>
      <c r="G67" s="46"/>
    </row>
    <row r="68" spans="2:7" x14ac:dyDescent="0.25">
      <c r="B68" s="46"/>
      <c r="D68" s="46"/>
      <c r="G68" s="46"/>
    </row>
    <row r="69" spans="2:7" x14ac:dyDescent="0.25">
      <c r="B69" s="46"/>
      <c r="D69" s="46"/>
      <c r="G69" s="46"/>
    </row>
    <row r="70" spans="2:7" x14ac:dyDescent="0.25">
      <c r="B70" s="46"/>
      <c r="D70" s="46"/>
      <c r="G70" s="46"/>
    </row>
    <row r="71" spans="2:7" x14ac:dyDescent="0.25">
      <c r="B71" s="46"/>
      <c r="D71" s="46"/>
      <c r="G71" s="46"/>
    </row>
    <row r="72" spans="2:7" x14ac:dyDescent="0.25">
      <c r="B72" s="46"/>
      <c r="D72" s="46"/>
      <c r="G72" s="46"/>
    </row>
    <row r="73" spans="2:7" x14ac:dyDescent="0.25">
      <c r="B73" s="46"/>
      <c r="D73" s="46"/>
      <c r="G73" s="46"/>
    </row>
    <row r="74" spans="2:7" x14ac:dyDescent="0.25">
      <c r="B74" s="46"/>
      <c r="D74" s="46"/>
      <c r="G74" s="46"/>
    </row>
    <row r="75" spans="2:7" x14ac:dyDescent="0.25">
      <c r="B75" s="46"/>
      <c r="D75" s="46"/>
      <c r="G75" s="46"/>
    </row>
    <row r="76" spans="2:7" x14ac:dyDescent="0.25">
      <c r="B76" s="46"/>
      <c r="D76" s="46"/>
      <c r="G76" s="46"/>
    </row>
    <row r="77" spans="2:7" x14ac:dyDescent="0.25">
      <c r="B77" s="46"/>
      <c r="D77" s="46"/>
      <c r="G77" s="46"/>
    </row>
    <row r="78" spans="2:7" x14ac:dyDescent="0.25">
      <c r="B78" s="46"/>
      <c r="D78" s="46"/>
      <c r="G78" s="46"/>
    </row>
    <row r="79" spans="2:7" x14ac:dyDescent="0.25">
      <c r="B79" s="46"/>
      <c r="D79" s="46"/>
      <c r="G79" s="46"/>
    </row>
    <row r="80" spans="2:7" x14ac:dyDescent="0.25">
      <c r="B80" s="46"/>
      <c r="D80" s="46"/>
      <c r="G80" s="46"/>
    </row>
    <row r="81" spans="2:7" x14ac:dyDescent="0.25">
      <c r="B81" s="46"/>
      <c r="D81" s="46"/>
      <c r="G81" s="46"/>
    </row>
    <row r="82" spans="2:7" x14ac:dyDescent="0.25">
      <c r="B82" s="46"/>
      <c r="D82" s="46"/>
      <c r="G82" s="46"/>
    </row>
    <row r="83" spans="2:7" x14ac:dyDescent="0.25">
      <c r="B83" s="46"/>
      <c r="D83" s="46"/>
      <c r="G83" s="46"/>
    </row>
    <row r="84" spans="2:7" x14ac:dyDescent="0.25">
      <c r="B84" s="46"/>
      <c r="D84" s="46"/>
      <c r="G84" s="46"/>
    </row>
    <row r="85" spans="2:7" x14ac:dyDescent="0.25">
      <c r="B85" s="46"/>
      <c r="D85" s="46"/>
      <c r="G85" s="46"/>
    </row>
    <row r="86" spans="2:7" x14ac:dyDescent="0.25">
      <c r="B86" s="46"/>
      <c r="D86" s="46"/>
      <c r="G86" s="46"/>
    </row>
    <row r="87" spans="2:7" x14ac:dyDescent="0.25">
      <c r="B87" s="46"/>
      <c r="D87" s="46"/>
      <c r="G87" s="46"/>
    </row>
    <row r="88" spans="2:7" x14ac:dyDescent="0.25">
      <c r="B88" s="46"/>
      <c r="D88" s="46"/>
      <c r="G88" s="46"/>
    </row>
    <row r="89" spans="2:7" x14ac:dyDescent="0.25">
      <c r="B89" s="46"/>
      <c r="D89" s="46"/>
      <c r="G89" s="46"/>
    </row>
    <row r="90" spans="2:7" x14ac:dyDescent="0.25">
      <c r="B90" s="46"/>
      <c r="D90" s="46"/>
      <c r="G90" s="46"/>
    </row>
    <row r="91" spans="2:7" x14ac:dyDescent="0.25">
      <c r="B91" s="46"/>
      <c r="D91" s="46"/>
      <c r="G91" s="46"/>
    </row>
    <row r="92" spans="2:7" x14ac:dyDescent="0.25">
      <c r="B92" s="46"/>
      <c r="D92" s="46"/>
      <c r="G92" s="46"/>
    </row>
    <row r="93" spans="2:7" x14ac:dyDescent="0.25">
      <c r="B93" s="46"/>
      <c r="D93" s="46"/>
      <c r="G93" s="46"/>
    </row>
    <row r="94" spans="2:7" x14ac:dyDescent="0.25">
      <c r="B94" s="46"/>
      <c r="D94" s="46"/>
      <c r="G94" s="46"/>
    </row>
    <row r="95" spans="2:7" x14ac:dyDescent="0.25">
      <c r="B95" s="46"/>
      <c r="D95" s="46"/>
      <c r="G95" s="46"/>
    </row>
    <row r="96" spans="2:7" x14ac:dyDescent="0.25">
      <c r="B96" s="46"/>
      <c r="D96" s="46"/>
      <c r="G96" s="46"/>
    </row>
    <row r="97" spans="2:7" x14ac:dyDescent="0.25">
      <c r="B97" s="46"/>
      <c r="D97" s="46"/>
      <c r="G97" s="46"/>
    </row>
    <row r="98" spans="2:7" x14ac:dyDescent="0.25">
      <c r="B98" s="46"/>
      <c r="D98" s="46"/>
      <c r="G98" s="46"/>
    </row>
    <row r="99" spans="2:7" x14ac:dyDescent="0.25">
      <c r="B99" s="46"/>
      <c r="D99" s="46"/>
      <c r="G99" s="46"/>
    </row>
    <row r="100" spans="2:7" x14ac:dyDescent="0.25">
      <c r="B100" s="46"/>
      <c r="D100" s="46"/>
      <c r="G100" s="46"/>
    </row>
    <row r="101" spans="2:7" x14ac:dyDescent="0.25">
      <c r="B101" s="46"/>
      <c r="D101" s="46"/>
      <c r="G101" s="46"/>
    </row>
    <row r="102" spans="2:7" x14ac:dyDescent="0.25">
      <c r="B102" s="46"/>
      <c r="D102" s="46"/>
      <c r="G102" s="46"/>
    </row>
    <row r="103" spans="2:7" x14ac:dyDescent="0.25">
      <c r="B103" s="46"/>
      <c r="D103" s="46"/>
      <c r="G103" s="46"/>
    </row>
    <row r="104" spans="2:7" x14ac:dyDescent="0.25">
      <c r="B104" s="46"/>
      <c r="D104" s="46"/>
      <c r="G104" s="46"/>
    </row>
    <row r="105" spans="2:7" x14ac:dyDescent="0.25">
      <c r="B105" s="46"/>
      <c r="D105" s="46"/>
      <c r="G105" s="46"/>
    </row>
    <row r="106" spans="2:7" x14ac:dyDescent="0.25">
      <c r="B106" s="46"/>
      <c r="D106" s="46"/>
      <c r="G106" s="46"/>
    </row>
    <row r="107" spans="2:7" x14ac:dyDescent="0.25">
      <c r="B107" s="46"/>
      <c r="D107" s="46"/>
      <c r="G107" s="46"/>
    </row>
    <row r="108" spans="2:7" x14ac:dyDescent="0.25">
      <c r="B108" s="46"/>
      <c r="D108" s="46"/>
      <c r="G108" s="46"/>
    </row>
    <row r="109" spans="2:7" x14ac:dyDescent="0.25">
      <c r="B109" s="46"/>
      <c r="D109" s="46"/>
      <c r="G109" s="46"/>
    </row>
  </sheetData>
  <mergeCells count="4">
    <mergeCell ref="A1:B1"/>
    <mergeCell ref="C1:D1"/>
    <mergeCell ref="A13:P14"/>
    <mergeCell ref="A16:P17"/>
  </mergeCells>
  <conditionalFormatting sqref="M26:O26">
    <cfRule type="cellIs" dxfId="65" priority="97" stopIfTrue="1" operator="equal">
      <formula>"Y"</formula>
    </cfRule>
  </conditionalFormatting>
  <conditionalFormatting sqref="J26:L26">
    <cfRule type="cellIs" dxfId="64" priority="96" stopIfTrue="1" operator="equal">
      <formula>"N"</formula>
    </cfRule>
  </conditionalFormatting>
  <conditionalFormatting sqref="R26">
    <cfRule type="cellIs" dxfId="63" priority="95" stopIfTrue="1" operator="equal">
      <formula>"B"</formula>
    </cfRule>
  </conditionalFormatting>
  <conditionalFormatting sqref="S26">
    <cfRule type="cellIs" dxfId="62" priority="94" stopIfTrue="1" operator="equal">
      <formula>"N"</formula>
    </cfRule>
  </conditionalFormatting>
  <conditionalFormatting sqref="M27:O27">
    <cfRule type="cellIs" dxfId="61" priority="93" stopIfTrue="1" operator="equal">
      <formula>"Y"</formula>
    </cfRule>
  </conditionalFormatting>
  <conditionalFormatting sqref="J27:L27">
    <cfRule type="cellIs" dxfId="60" priority="92" stopIfTrue="1" operator="equal">
      <formula>"N"</formula>
    </cfRule>
  </conditionalFormatting>
  <conditionalFormatting sqref="R27">
    <cfRule type="cellIs" dxfId="59" priority="91" stopIfTrue="1" operator="equal">
      <formula>"B"</formula>
    </cfRule>
  </conditionalFormatting>
  <conditionalFormatting sqref="S27">
    <cfRule type="cellIs" dxfId="58" priority="90" stopIfTrue="1" operator="equal">
      <formula>"N"</formula>
    </cfRule>
  </conditionalFormatting>
  <conditionalFormatting sqref="M28:O28">
    <cfRule type="cellIs" dxfId="57" priority="89" stopIfTrue="1" operator="equal">
      <formula>"Y"</formula>
    </cfRule>
  </conditionalFormatting>
  <conditionalFormatting sqref="J28:L28">
    <cfRule type="cellIs" dxfId="56" priority="88" stopIfTrue="1" operator="equal">
      <formula>"N"</formula>
    </cfRule>
  </conditionalFormatting>
  <conditionalFormatting sqref="R28">
    <cfRule type="cellIs" dxfId="55" priority="87" stopIfTrue="1" operator="equal">
      <formula>"B"</formula>
    </cfRule>
  </conditionalFormatting>
  <conditionalFormatting sqref="S28">
    <cfRule type="cellIs" dxfId="54" priority="86" stopIfTrue="1" operator="equal">
      <formula>"N"</formula>
    </cfRule>
  </conditionalFormatting>
  <conditionalFormatting sqref="M29:O29">
    <cfRule type="cellIs" dxfId="53" priority="85" stopIfTrue="1" operator="equal">
      <formula>"Y"</formula>
    </cfRule>
  </conditionalFormatting>
  <conditionalFormatting sqref="J29:L29">
    <cfRule type="cellIs" dxfId="52" priority="84" stopIfTrue="1" operator="equal">
      <formula>"N"</formula>
    </cfRule>
  </conditionalFormatting>
  <conditionalFormatting sqref="R29">
    <cfRule type="cellIs" dxfId="51" priority="83" stopIfTrue="1" operator="equal">
      <formula>"B"</formula>
    </cfRule>
  </conditionalFormatting>
  <conditionalFormatting sqref="S29">
    <cfRule type="cellIs" dxfId="50" priority="82" stopIfTrue="1" operator="equal">
      <formula>"N"</formula>
    </cfRule>
  </conditionalFormatting>
  <conditionalFormatting sqref="M30:O30">
    <cfRule type="cellIs" dxfId="49" priority="81" stopIfTrue="1" operator="equal">
      <formula>"Y"</formula>
    </cfRule>
  </conditionalFormatting>
  <conditionalFormatting sqref="J30:L30">
    <cfRule type="cellIs" dxfId="48" priority="80" stopIfTrue="1" operator="equal">
      <formula>"N"</formula>
    </cfRule>
  </conditionalFormatting>
  <conditionalFormatting sqref="R30">
    <cfRule type="cellIs" dxfId="47" priority="79" stopIfTrue="1" operator="equal">
      <formula>"B"</formula>
    </cfRule>
  </conditionalFormatting>
  <conditionalFormatting sqref="S30">
    <cfRule type="cellIs" dxfId="46" priority="78" stopIfTrue="1" operator="equal">
      <formula>"N"</formula>
    </cfRule>
  </conditionalFormatting>
  <conditionalFormatting sqref="M31:O31">
    <cfRule type="cellIs" dxfId="45" priority="77" stopIfTrue="1" operator="equal">
      <formula>"Y"</formula>
    </cfRule>
  </conditionalFormatting>
  <conditionalFormatting sqref="J31:L31">
    <cfRule type="cellIs" dxfId="44" priority="76" stopIfTrue="1" operator="equal">
      <formula>"N"</formula>
    </cfRule>
  </conditionalFormatting>
  <conditionalFormatting sqref="R31">
    <cfRule type="cellIs" dxfId="43" priority="75" stopIfTrue="1" operator="equal">
      <formula>"B"</formula>
    </cfRule>
  </conditionalFormatting>
  <conditionalFormatting sqref="S31">
    <cfRule type="cellIs" dxfId="42" priority="74" stopIfTrue="1" operator="equal">
      <formula>"N"</formula>
    </cfRule>
  </conditionalFormatting>
  <conditionalFormatting sqref="M32:O32">
    <cfRule type="cellIs" dxfId="41" priority="73" stopIfTrue="1" operator="equal">
      <formula>"Y"</formula>
    </cfRule>
  </conditionalFormatting>
  <conditionalFormatting sqref="J32:L32">
    <cfRule type="cellIs" dxfId="40" priority="72" stopIfTrue="1" operator="equal">
      <formula>"N"</formula>
    </cfRule>
  </conditionalFormatting>
  <conditionalFormatting sqref="R32">
    <cfRule type="cellIs" dxfId="39" priority="71" stopIfTrue="1" operator="equal">
      <formula>"B"</formula>
    </cfRule>
  </conditionalFormatting>
  <conditionalFormatting sqref="S32">
    <cfRule type="cellIs" dxfId="38" priority="70" stopIfTrue="1" operator="equal">
      <formula>"N"</formula>
    </cfRule>
  </conditionalFormatting>
  <conditionalFormatting sqref="Q17">
    <cfRule type="cellIs" dxfId="37" priority="69" stopIfTrue="1" operator="equal">
      <formula>"N"</formula>
    </cfRule>
  </conditionalFormatting>
  <conditionalFormatting sqref="R17">
    <cfRule type="cellIs" dxfId="36" priority="68" stopIfTrue="1" operator="equal">
      <formula>"N"</formula>
    </cfRule>
  </conditionalFormatting>
  <conditionalFormatting sqref="T17:U17">
    <cfRule type="cellIs" dxfId="35" priority="67" operator="equal">
      <formula>"N"</formula>
    </cfRule>
  </conditionalFormatting>
  <conditionalFormatting sqref="O23 Q23:S23">
    <cfRule type="cellIs" dxfId="34" priority="66" stopIfTrue="1" operator="equal">
      <formula>"N"</formula>
    </cfRule>
  </conditionalFormatting>
  <conditionalFormatting sqref="U23:W23">
    <cfRule type="cellIs" dxfId="33" priority="65" operator="equal">
      <formula>"N"</formula>
    </cfRule>
  </conditionalFormatting>
  <conditionalFormatting sqref="AC23:AD23">
    <cfRule type="cellIs" dxfId="32" priority="64" operator="equal">
      <formula>"N"</formula>
    </cfRule>
  </conditionalFormatting>
  <conditionalFormatting sqref="AA23:AB23">
    <cfRule type="cellIs" dxfId="31" priority="63" operator="equal">
      <formula>"N"</formula>
    </cfRule>
  </conditionalFormatting>
  <conditionalFormatting sqref="O24 Q24:S24">
    <cfRule type="cellIs" dxfId="30" priority="62" stopIfTrue="1" operator="equal">
      <formula>"N"</formula>
    </cfRule>
  </conditionalFormatting>
  <conditionalFormatting sqref="U24:W24">
    <cfRule type="cellIs" dxfId="29" priority="61" operator="equal">
      <formula>"N"</formula>
    </cfRule>
  </conditionalFormatting>
  <conditionalFormatting sqref="AC24:AD24">
    <cfRule type="cellIs" dxfId="28" priority="60" operator="equal">
      <formula>"N"</formula>
    </cfRule>
  </conditionalFormatting>
  <conditionalFormatting sqref="AA24:AB24">
    <cfRule type="cellIs" dxfId="27" priority="59" operator="equal">
      <formula>"N"</formula>
    </cfRule>
  </conditionalFormatting>
  <conditionalFormatting sqref="R16:T16">
    <cfRule type="cellIs" dxfId="26" priority="58" stopIfTrue="1" operator="equal">
      <formula>"N"</formula>
    </cfRule>
  </conditionalFormatting>
  <conditionalFormatting sqref="AD16:AE16 V16:X16">
    <cfRule type="cellIs" dxfId="25" priority="57" operator="equal">
      <formula>"N"</formula>
    </cfRule>
  </conditionalFormatting>
  <conditionalFormatting sqref="AB16:AC16">
    <cfRule type="cellIs" dxfId="24" priority="56" operator="equal">
      <formula>"N"</formula>
    </cfRule>
  </conditionalFormatting>
  <conditionalFormatting sqref="R13:U14">
    <cfRule type="cellIs" dxfId="23" priority="49" stopIfTrue="1" operator="equal">
      <formula>"N"</formula>
    </cfRule>
  </conditionalFormatting>
  <conditionalFormatting sqref="AE13:AF14 W13:Y14">
    <cfRule type="cellIs" dxfId="22" priority="48" operator="equal">
      <formula>"N"</formula>
    </cfRule>
  </conditionalFormatting>
  <conditionalFormatting sqref="AC13:AD14">
    <cfRule type="cellIs" dxfId="21" priority="47" operator="equal">
      <formula>"N"</formula>
    </cfRule>
  </conditionalFormatting>
  <conditionalFormatting sqref="P15 R15:U15">
    <cfRule type="cellIs" dxfId="19" priority="45" stopIfTrue="1" operator="equal">
      <formula>"N"</formula>
    </cfRule>
  </conditionalFormatting>
  <conditionalFormatting sqref="AE15:AF15 W15:Y15">
    <cfRule type="cellIs" dxfId="18" priority="44" operator="equal">
      <formula>"N"</formula>
    </cfRule>
  </conditionalFormatting>
  <conditionalFormatting sqref="AC15:AD15">
    <cfRule type="cellIs" dxfId="17" priority="43" operator="equal">
      <formula>"N"</formula>
    </cfRule>
  </conditionalFormatting>
  <conditionalFormatting sqref="H15">
    <cfRule type="cellIs" dxfId="16" priority="42" operator="equal">
      <formula>"Y"</formula>
    </cfRule>
  </conditionalFormatting>
  <conditionalFormatting sqref="P20 R20:U20">
    <cfRule type="cellIs" dxfId="15" priority="41" stopIfTrue="1" operator="equal">
      <formula>"N"</formula>
    </cfRule>
  </conditionalFormatting>
  <conditionalFormatting sqref="AE20:AF20 W20:Y20">
    <cfRule type="cellIs" dxfId="14" priority="40" operator="equal">
      <formula>"N"</formula>
    </cfRule>
  </conditionalFormatting>
  <conditionalFormatting sqref="AC20:AD20">
    <cfRule type="cellIs" dxfId="13" priority="39" operator="equal">
      <formula>"N"</formula>
    </cfRule>
  </conditionalFormatting>
  <conditionalFormatting sqref="H20">
    <cfRule type="cellIs" dxfId="12" priority="38" operator="equal">
      <formula>"Y"</formula>
    </cfRule>
  </conditionalFormatting>
  <conditionalFormatting sqref="P21 R21:U21">
    <cfRule type="cellIs" dxfId="11" priority="37" stopIfTrue="1" operator="equal">
      <formula>"N"</formula>
    </cfRule>
  </conditionalFormatting>
  <conditionalFormatting sqref="AE21:AF21 W21:Y21">
    <cfRule type="cellIs" dxfId="10" priority="36" operator="equal">
      <formula>"N"</formula>
    </cfRule>
  </conditionalFormatting>
  <conditionalFormatting sqref="AC21:AD21">
    <cfRule type="cellIs" dxfId="9" priority="35" operator="equal">
      <formula>"N"</formula>
    </cfRule>
  </conditionalFormatting>
  <conditionalFormatting sqref="H21">
    <cfRule type="cellIs" dxfId="8" priority="34" operator="equal">
      <formula>"Y"</formula>
    </cfRule>
  </conditionalFormatting>
  <conditionalFormatting sqref="P22 R22:U22">
    <cfRule type="cellIs" dxfId="7" priority="33" stopIfTrue="1" operator="equal">
      <formula>"N"</formula>
    </cfRule>
  </conditionalFormatting>
  <conditionalFormatting sqref="AE22:AF22 W22:Y22">
    <cfRule type="cellIs" dxfId="6" priority="32" operator="equal">
      <formula>"N"</formula>
    </cfRule>
  </conditionalFormatting>
  <conditionalFormatting sqref="AC22:AD22">
    <cfRule type="cellIs" dxfId="5" priority="31" operator="equal">
      <formula>"N"</formula>
    </cfRule>
  </conditionalFormatting>
  <conditionalFormatting sqref="H22">
    <cfRule type="cellIs" dxfId="4" priority="30" operator="equal">
      <formula>"Y"</formula>
    </cfRule>
  </conditionalFormatting>
  <conditionalFormatting sqref="P25 R25:U25">
    <cfRule type="cellIs" dxfId="3" priority="29" stopIfTrue="1" operator="equal">
      <formula>"N"</formula>
    </cfRule>
  </conditionalFormatting>
  <conditionalFormatting sqref="AE25:AF25 W25:Y25">
    <cfRule type="cellIs" dxfId="2" priority="28" operator="equal">
      <formula>"N"</formula>
    </cfRule>
  </conditionalFormatting>
  <conditionalFormatting sqref="AC25:AD25">
    <cfRule type="cellIs" dxfId="1" priority="27" operator="equal">
      <formula>"N"</formula>
    </cfRule>
  </conditionalFormatting>
  <conditionalFormatting sqref="H25">
    <cfRule type="cellIs" dxfId="0" priority="26" operator="equal">
      <formula>"Y"</formula>
    </cfRule>
  </conditionalFormatting>
  <pageMargins left="0.7" right="0.7" top="0.75" bottom="0.75" header="0.3" footer="0.3"/>
  <pageSetup scale="82" fitToHeight="0" orientation="landscape" r:id="rId1"/>
  <headerFooter alignWithMargins="0">
    <oddHeader>&amp;C&amp;"Arial,Bold"&amp;14RFA 2020-105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2C1BBE-4083-495E-95DF-A9ABCF519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D48A55-3405-4855-9A35-9B6C4646A691}">
  <ds:schemaRefs>
    <ds:schemaRef ds:uri="http://schemas.microsoft.com/sharepoint/v3/contenttype/forms"/>
  </ds:schemaRefs>
</ds:datastoreItem>
</file>

<file path=customXml/itemProps3.xml><?xml version="1.0" encoding="utf-8"?>
<ds:datastoreItem xmlns:ds="http://schemas.openxmlformats.org/officeDocument/2006/customXml" ds:itemID="{F7761D21-5299-4DFE-B581-B704883E2169}">
  <ds:schemaRefs>
    <ds:schemaRef ds:uri="http://schemas.microsoft.com/office/2006/metadata/properties"/>
    <ds:schemaRef ds:uri="http://purl.org/dc/terms/"/>
    <ds:schemaRef ds:uri="http://purl.org/dc/dcmitype/"/>
    <ds:schemaRef ds:uri="31c33541-f0e7-4482-9c8a-fb53b33b075f"/>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2020-07-16T14:27:58Z</cp:lastPrinted>
  <dcterms:created xsi:type="dcterms:W3CDTF">2020-07-01T12:48:02Z</dcterms:created>
  <dcterms:modified xsi:type="dcterms:W3CDTF">2020-07-16T14:28:04Z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