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0 Spreadsheets/2020-101 EHCL/"/>
    </mc:Choice>
  </mc:AlternateContent>
  <xr:revisionPtr revIDLastSave="2" documentId="8_{84426561-6159-463A-A4E5-4D898731236C}" xr6:coauthVersionLast="45" xr6:coauthVersionMax="45" xr10:uidLastSave="{700A70A5-E369-4997-B7DA-52A96468946B}"/>
  <bookViews>
    <workbookView xWindow="-110" yWindow="-110" windowWidth="19420" windowHeight="10420" xr2:uid="{C7EC5669-0A85-4539-9364-B657E2E3DBB5}"/>
  </bookViews>
  <sheets>
    <sheet name="enter scores" sheetId="1" r:id="rId1"/>
  </sheets>
  <definedNames>
    <definedName name="_xlnm.Print_Titles" localSheetId="0">'enter scores'!$A:$B,'enter scores'!$1:$2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8" i="1" l="1"/>
  <c r="E37" i="1"/>
  <c r="E36" i="1"/>
  <c r="E35" i="1"/>
  <c r="E33" i="1"/>
  <c r="D33" i="1"/>
  <c r="C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7" i="1"/>
  <c r="D7" i="1"/>
  <c r="C7" i="1"/>
  <c r="E6" i="1"/>
  <c r="E5" i="1"/>
  <c r="E4" i="1"/>
</calcChain>
</file>

<file path=xl/sharedStrings.xml><?xml version="1.0" encoding="utf-8"?>
<sst xmlns="http://schemas.openxmlformats.org/spreadsheetml/2006/main" count="113" uniqueCount="54">
  <si>
    <t>Development Name</t>
  </si>
  <si>
    <t>Contributor/ Reporter</t>
  </si>
  <si>
    <t>2021-188E</t>
  </si>
  <si>
    <t>2021-189E</t>
  </si>
  <si>
    <t># of Applications that did not meet requirements</t>
  </si>
  <si>
    <t>Clear Bay Terrace</t>
  </si>
  <si>
    <t>Silver Lakes Village Apartments</t>
  </si>
  <si>
    <t>Point Items</t>
  </si>
  <si>
    <t>Bookmarking Attachments prior to submission (Section Three)</t>
  </si>
  <si>
    <t>Charles</t>
  </si>
  <si>
    <t>3.b.(2) Submission of List of Applicant Principals that is either (a) stamped “Approved” at least 14 Calendar Days prior to the Application Deadline; or (b) stamped “Received” by the Corporation at least 14 Calendar Days prior to the Application Deadline AND stamped “Approved” prior to the Application Deadline</t>
  </si>
  <si>
    <t>Ryan</t>
  </si>
  <si>
    <t>3.c. 67ER20-1 Disincentive</t>
  </si>
  <si>
    <t>Total Points (maximum of 15)</t>
  </si>
  <si>
    <t>Eligibility Items</t>
  </si>
  <si>
    <t>Submission Requirements met (Section Three, A.)</t>
  </si>
  <si>
    <t>Y</t>
  </si>
  <si>
    <t>1.  Applicant Certification and Acknowledgement Form provided</t>
  </si>
  <si>
    <t>3.a.(1) Name of Applicant provided</t>
  </si>
  <si>
    <t>3.a.(2) Evidence Applicant is a legally formed entity provided</t>
  </si>
  <si>
    <t>3.b.(1) List of Applicant Principals provided and meets requirements</t>
  </si>
  <si>
    <t>3.d.(1) Authorized Principal Representative provided and meets requirements</t>
  </si>
  <si>
    <t>4.a. Name of Proposed Development provided</t>
  </si>
  <si>
    <t>4.c. Development Type provided</t>
  </si>
  <si>
    <t>5.a. County identified</t>
  </si>
  <si>
    <t>5.b. Address of Development Site provided</t>
  </si>
  <si>
    <t>5.c. Latitude and longitude coordinates for each site provided</t>
  </si>
  <si>
    <t>6.a. Total Number of Units provided</t>
  </si>
  <si>
    <t>6.b. Verification that Development is currently at least 90 percent occupied provided</t>
  </si>
  <si>
    <t>6.c. Evidence that Development was completed prior to January 1, 2005 provided</t>
  </si>
  <si>
    <t>6.e. Total Set-Aside Breakdown Chart properly completed</t>
  </si>
  <si>
    <t>6.f. Unit Mix provided</t>
  </si>
  <si>
    <t>6.g. Total number of residential buildings provided</t>
  </si>
  <si>
    <t>7.a. First Mortgagee Certification provided, if applicable</t>
  </si>
  <si>
    <t>Lisa W</t>
  </si>
  <si>
    <t>N/A</t>
  </si>
  <si>
    <t>8.a. Applicant’s EHCL Request Amount provided</t>
  </si>
  <si>
    <t>8.b. At least five percent Match Funding Demonstrated</t>
  </si>
  <si>
    <t>8.c. Development Cost Pro Forma provided (listing expenses or uses) and Construction/Rehab analysis and Permanent analysis (listing sources) – Sources must equal or exceed uses</t>
  </si>
  <si>
    <t>8.d.  Estimated expenses and proposed scope of work provided</t>
  </si>
  <si>
    <t>Financial Arrears Met (Section Five)</t>
  </si>
  <si>
    <t>Kenny</t>
  </si>
  <si>
    <t>Verification of no recent de-obligations</t>
  </si>
  <si>
    <t>Liz T</t>
  </si>
  <si>
    <t>All Eligibility Requirements Met?</t>
  </si>
  <si>
    <t>Yes or No</t>
  </si>
  <si>
    <t>Tie-breakers</t>
  </si>
  <si>
    <t>8.a.(3)  Qualifies for the preference that the Application was not previously funded in the EHCL program?  (Y/N)</t>
  </si>
  <si>
    <t>6.c.  Qualifies for the preference that the Development was completed prior to January 1, 2000? (Y/N)</t>
  </si>
  <si>
    <t>N</t>
  </si>
  <si>
    <t>7.b. Qualifies for the preference that the Development has existing financing through a HUD program (Y/N)</t>
  </si>
  <si>
    <t>Qualifies for the Florida Job Creation Preference (Item 2 of Exhibit C) (Y/N)</t>
  </si>
  <si>
    <t>Lottery Number</t>
  </si>
  <si>
    <t>Inspector General's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</si>
</sst>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0"/>
      <color rgb="FF0000FF"/>
      <name val="Calibri"/>
      <family val="2"/>
      <scheme val="minor"/>
    </font>
    <font>
      <b/>
      <sz val="10"/>
      <name val="Calibri"/>
      <family val="2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2" borderId="4" xfId="1" applyFont="1" applyFill="1" applyBorder="1" applyAlignment="1">
      <alignment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vertical="center" wrapText="1"/>
    </xf>
    <xf numFmtId="0" fontId="4" fillId="0" borderId="2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6" fillId="0" borderId="2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center" vertical="center"/>
    </xf>
    <xf numFmtId="0" fontId="2" fillId="2" borderId="9" xfId="1" applyFont="1" applyFill="1" applyBorder="1" applyAlignment="1">
      <alignment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3" fillId="0" borderId="0" xfId="1" applyFont="1" applyAlignment="1">
      <alignment horizontal="left" vertical="center" wrapText="1"/>
    </xf>
  </cellXfs>
  <cellStyles count="2">
    <cellStyle name="Normal" xfId="0" builtinId="0"/>
    <cellStyle name="Normal 2" xfId="1" xr:uid="{4E713860-EC40-4EE1-9D9E-55D9F95147AF}"/>
  </cellStyles>
  <dxfs count="7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2ADD2-67C2-4D8F-91AF-278A86763517}">
  <dimension ref="A1:E39"/>
  <sheetViews>
    <sheetView tabSelected="1" zoomScale="110" zoomScaleNormal="110" zoomScaleSheetLayoutView="90" workbookViewId="0">
      <pane xSplit="2" ySplit="2" topLeftCell="C3" activePane="bottomRight" state="frozen"/>
      <selection pane="topRight" activeCell="D1" sqref="D1"/>
      <selection pane="bottomLeft" activeCell="A3" sqref="A3"/>
      <selection pane="bottomRight" activeCell="A10" sqref="A10"/>
    </sheetView>
  </sheetViews>
  <sheetFormatPr defaultColWidth="8.6328125" defaultRowHeight="13" x14ac:dyDescent="0.35"/>
  <cols>
    <col min="1" max="1" width="36.54296875" style="31" customWidth="1"/>
    <col min="2" max="2" width="15.36328125" style="4" customWidth="1"/>
    <col min="3" max="4" width="14.6328125" style="4" customWidth="1"/>
    <col min="5" max="5" width="15.1796875" style="4" customWidth="1"/>
    <col min="6" max="16384" width="8.6328125" style="4"/>
  </cols>
  <sheetData>
    <row r="1" spans="1:5" ht="24.65" customHeight="1" x14ac:dyDescent="0.35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</row>
    <row r="2" spans="1:5" s="6" customFormat="1" ht="35.75" customHeight="1" x14ac:dyDescent="0.35">
      <c r="A2" s="5"/>
      <c r="B2" s="2"/>
      <c r="C2" s="3" t="s">
        <v>5</v>
      </c>
      <c r="D2" s="3" t="s">
        <v>6</v>
      </c>
      <c r="E2" s="2"/>
    </row>
    <row r="3" spans="1:5" s="6" customFormat="1" x14ac:dyDescent="0.35">
      <c r="A3" s="7" t="s">
        <v>7</v>
      </c>
      <c r="B3" s="8"/>
      <c r="C3" s="9"/>
      <c r="D3" s="9"/>
      <c r="E3" s="9"/>
    </row>
    <row r="4" spans="1:5" ht="26" x14ac:dyDescent="0.35">
      <c r="A4" s="10" t="s">
        <v>8</v>
      </c>
      <c r="B4" s="11" t="s">
        <v>9</v>
      </c>
      <c r="C4" s="12">
        <v>5</v>
      </c>
      <c r="D4" s="12">
        <v>5</v>
      </c>
      <c r="E4" s="12">
        <f>COUNTIF(C4:D4,0)</f>
        <v>0</v>
      </c>
    </row>
    <row r="5" spans="1:5" ht="104" x14ac:dyDescent="0.35">
      <c r="A5" s="10" t="s">
        <v>10</v>
      </c>
      <c r="B5" s="13" t="s">
        <v>11</v>
      </c>
      <c r="C5" s="12">
        <v>5</v>
      </c>
      <c r="D5" s="12">
        <v>5</v>
      </c>
      <c r="E5" s="12">
        <f t="shared" ref="E5:E7" si="0">COUNTIF(C5:D5,0)</f>
        <v>0</v>
      </c>
    </row>
    <row r="6" spans="1:5" x14ac:dyDescent="0.35">
      <c r="A6" s="10" t="s">
        <v>12</v>
      </c>
      <c r="B6" s="14"/>
      <c r="C6" s="12">
        <v>5</v>
      </c>
      <c r="D6" s="12">
        <v>5</v>
      </c>
      <c r="E6" s="12">
        <f t="shared" si="0"/>
        <v>0</v>
      </c>
    </row>
    <row r="7" spans="1:5" s="6" customFormat="1" x14ac:dyDescent="0.35">
      <c r="A7" s="15" t="s">
        <v>13</v>
      </c>
      <c r="B7" s="15"/>
      <c r="C7" s="16">
        <f>IF(C6="","",SUM(C4:C6))</f>
        <v>15</v>
      </c>
      <c r="D7" s="16">
        <f>IF(D6="","",SUM(D4:D6))</f>
        <v>15</v>
      </c>
      <c r="E7" s="12">
        <f t="shared" si="0"/>
        <v>0</v>
      </c>
    </row>
    <row r="8" spans="1:5" s="6" customFormat="1" x14ac:dyDescent="0.35">
      <c r="A8" s="7" t="s">
        <v>14</v>
      </c>
      <c r="B8" s="8"/>
      <c r="C8" s="9"/>
      <c r="D8" s="9"/>
      <c r="E8" s="9"/>
    </row>
    <row r="9" spans="1:5" ht="26" x14ac:dyDescent="0.35">
      <c r="A9" s="10" t="s">
        <v>15</v>
      </c>
      <c r="B9" s="13" t="s">
        <v>9</v>
      </c>
      <c r="C9" s="12" t="s">
        <v>16</v>
      </c>
      <c r="D9" s="12" t="s">
        <v>16</v>
      </c>
      <c r="E9" s="12">
        <f>COUNTIF(C9:D9,"N")</f>
        <v>0</v>
      </c>
    </row>
    <row r="10" spans="1:5" ht="26" x14ac:dyDescent="0.35">
      <c r="A10" s="10" t="s">
        <v>17</v>
      </c>
      <c r="B10" s="14"/>
      <c r="C10" s="12" t="s">
        <v>16</v>
      </c>
      <c r="D10" s="12" t="s">
        <v>16</v>
      </c>
      <c r="E10" s="12">
        <f t="shared" ref="E10:E33" si="1">COUNTIF(C10:D10,"N")</f>
        <v>0</v>
      </c>
    </row>
    <row r="11" spans="1:5" x14ac:dyDescent="0.35">
      <c r="A11" s="10" t="s">
        <v>18</v>
      </c>
      <c r="B11" s="13" t="s">
        <v>11</v>
      </c>
      <c r="C11" s="12" t="s">
        <v>16</v>
      </c>
      <c r="D11" s="12" t="s">
        <v>16</v>
      </c>
      <c r="E11" s="12">
        <f t="shared" si="1"/>
        <v>0</v>
      </c>
    </row>
    <row r="12" spans="1:5" ht="26" x14ac:dyDescent="0.35">
      <c r="A12" s="10" t="s">
        <v>19</v>
      </c>
      <c r="B12" s="17"/>
      <c r="C12" s="12" t="s">
        <v>16</v>
      </c>
      <c r="D12" s="12" t="s">
        <v>16</v>
      </c>
      <c r="E12" s="12">
        <f t="shared" si="1"/>
        <v>0</v>
      </c>
    </row>
    <row r="13" spans="1:5" ht="26" x14ac:dyDescent="0.35">
      <c r="A13" s="10" t="s">
        <v>20</v>
      </c>
      <c r="B13" s="17"/>
      <c r="C13" s="12" t="s">
        <v>16</v>
      </c>
      <c r="D13" s="12" t="s">
        <v>16</v>
      </c>
      <c r="E13" s="12">
        <f t="shared" si="1"/>
        <v>0</v>
      </c>
    </row>
    <row r="14" spans="1:5" ht="26" x14ac:dyDescent="0.35">
      <c r="A14" s="10" t="s">
        <v>21</v>
      </c>
      <c r="B14" s="14"/>
      <c r="C14" s="12" t="s">
        <v>16</v>
      </c>
      <c r="D14" s="12" t="s">
        <v>16</v>
      </c>
      <c r="E14" s="12">
        <f t="shared" si="1"/>
        <v>0</v>
      </c>
    </row>
    <row r="15" spans="1:5" x14ac:dyDescent="0.35">
      <c r="A15" s="10" t="s">
        <v>22</v>
      </c>
      <c r="B15" s="13" t="s">
        <v>9</v>
      </c>
      <c r="C15" s="12" t="s">
        <v>16</v>
      </c>
      <c r="D15" s="12" t="s">
        <v>16</v>
      </c>
      <c r="E15" s="12">
        <f t="shared" si="1"/>
        <v>0</v>
      </c>
    </row>
    <row r="16" spans="1:5" x14ac:dyDescent="0.35">
      <c r="A16" s="10" t="s">
        <v>23</v>
      </c>
      <c r="B16" s="17"/>
      <c r="C16" s="12" t="s">
        <v>16</v>
      </c>
      <c r="D16" s="12" t="s">
        <v>16</v>
      </c>
      <c r="E16" s="12">
        <f t="shared" si="1"/>
        <v>0</v>
      </c>
    </row>
    <row r="17" spans="1:5" x14ac:dyDescent="0.35">
      <c r="A17" s="10" t="s">
        <v>24</v>
      </c>
      <c r="B17" s="17"/>
      <c r="C17" s="12" t="s">
        <v>16</v>
      </c>
      <c r="D17" s="12" t="s">
        <v>16</v>
      </c>
      <c r="E17" s="12">
        <f t="shared" si="1"/>
        <v>0</v>
      </c>
    </row>
    <row r="18" spans="1:5" x14ac:dyDescent="0.35">
      <c r="A18" s="10" t="s">
        <v>25</v>
      </c>
      <c r="B18" s="17"/>
      <c r="C18" s="12" t="s">
        <v>16</v>
      </c>
      <c r="D18" s="12" t="s">
        <v>16</v>
      </c>
      <c r="E18" s="12">
        <f t="shared" si="1"/>
        <v>0</v>
      </c>
    </row>
    <row r="19" spans="1:5" ht="26" x14ac:dyDescent="0.35">
      <c r="A19" s="10" t="s">
        <v>26</v>
      </c>
      <c r="B19" s="17"/>
      <c r="C19" s="12" t="s">
        <v>16</v>
      </c>
      <c r="D19" s="12" t="s">
        <v>16</v>
      </c>
      <c r="E19" s="12">
        <f t="shared" si="1"/>
        <v>0</v>
      </c>
    </row>
    <row r="20" spans="1:5" x14ac:dyDescent="0.35">
      <c r="A20" s="10" t="s">
        <v>27</v>
      </c>
      <c r="B20" s="17"/>
      <c r="C20" s="12" t="s">
        <v>16</v>
      </c>
      <c r="D20" s="12" t="s">
        <v>16</v>
      </c>
      <c r="E20" s="12">
        <f t="shared" si="1"/>
        <v>0</v>
      </c>
    </row>
    <row r="21" spans="1:5" ht="26" x14ac:dyDescent="0.35">
      <c r="A21" s="10" t="s">
        <v>28</v>
      </c>
      <c r="B21" s="17"/>
      <c r="C21" s="12" t="s">
        <v>16</v>
      </c>
      <c r="D21" s="12" t="s">
        <v>16</v>
      </c>
      <c r="E21" s="12">
        <f t="shared" si="1"/>
        <v>0</v>
      </c>
    </row>
    <row r="22" spans="1:5" ht="26" x14ac:dyDescent="0.35">
      <c r="A22" s="10" t="s">
        <v>29</v>
      </c>
      <c r="B22" s="17"/>
      <c r="C22" s="12" t="s">
        <v>16</v>
      </c>
      <c r="D22" s="12" t="s">
        <v>16</v>
      </c>
      <c r="E22" s="12">
        <f t="shared" si="1"/>
        <v>0</v>
      </c>
    </row>
    <row r="23" spans="1:5" ht="26" x14ac:dyDescent="0.35">
      <c r="A23" s="10" t="s">
        <v>30</v>
      </c>
      <c r="B23" s="17"/>
      <c r="C23" s="12" t="s">
        <v>16</v>
      </c>
      <c r="D23" s="12" t="s">
        <v>16</v>
      </c>
      <c r="E23" s="12">
        <f t="shared" si="1"/>
        <v>0</v>
      </c>
    </row>
    <row r="24" spans="1:5" x14ac:dyDescent="0.35">
      <c r="A24" s="10" t="s">
        <v>31</v>
      </c>
      <c r="B24" s="17"/>
      <c r="C24" s="12" t="s">
        <v>16</v>
      </c>
      <c r="D24" s="12" t="s">
        <v>16</v>
      </c>
      <c r="E24" s="12">
        <f t="shared" si="1"/>
        <v>0</v>
      </c>
    </row>
    <row r="25" spans="1:5" ht="26" x14ac:dyDescent="0.35">
      <c r="A25" s="10" t="s">
        <v>32</v>
      </c>
      <c r="B25" s="14"/>
      <c r="C25" s="12" t="s">
        <v>16</v>
      </c>
      <c r="D25" s="12" t="s">
        <v>16</v>
      </c>
      <c r="E25" s="12">
        <f t="shared" si="1"/>
        <v>0</v>
      </c>
    </row>
    <row r="26" spans="1:5" ht="26" x14ac:dyDescent="0.35">
      <c r="A26" s="10" t="s">
        <v>33</v>
      </c>
      <c r="B26" s="13" t="s">
        <v>34</v>
      </c>
      <c r="C26" s="12" t="s">
        <v>16</v>
      </c>
      <c r="D26" s="12" t="s">
        <v>35</v>
      </c>
      <c r="E26" s="12">
        <f t="shared" si="1"/>
        <v>0</v>
      </c>
    </row>
    <row r="27" spans="1:5" ht="26" x14ac:dyDescent="0.35">
      <c r="A27" s="10" t="s">
        <v>36</v>
      </c>
      <c r="B27" s="17"/>
      <c r="C27" s="12" t="s">
        <v>16</v>
      </c>
      <c r="D27" s="12" t="s">
        <v>16</v>
      </c>
      <c r="E27" s="12">
        <f t="shared" si="1"/>
        <v>0</v>
      </c>
    </row>
    <row r="28" spans="1:5" ht="26" x14ac:dyDescent="0.35">
      <c r="A28" s="10" t="s">
        <v>37</v>
      </c>
      <c r="B28" s="17"/>
      <c r="C28" s="12" t="s">
        <v>16</v>
      </c>
      <c r="D28" s="12" t="s">
        <v>16</v>
      </c>
      <c r="E28" s="12">
        <f t="shared" si="1"/>
        <v>0</v>
      </c>
    </row>
    <row r="29" spans="1:5" ht="65" x14ac:dyDescent="0.35">
      <c r="A29" s="10" t="s">
        <v>38</v>
      </c>
      <c r="B29" s="17"/>
      <c r="C29" s="12" t="s">
        <v>16</v>
      </c>
      <c r="D29" s="12" t="s">
        <v>16</v>
      </c>
      <c r="E29" s="12">
        <f t="shared" si="1"/>
        <v>0</v>
      </c>
    </row>
    <row r="30" spans="1:5" ht="26" x14ac:dyDescent="0.35">
      <c r="A30" s="10" t="s">
        <v>39</v>
      </c>
      <c r="B30" s="14"/>
      <c r="C30" s="12" t="s">
        <v>16</v>
      </c>
      <c r="D30" s="12" t="s">
        <v>16</v>
      </c>
      <c r="E30" s="12">
        <f t="shared" si="1"/>
        <v>0</v>
      </c>
    </row>
    <row r="31" spans="1:5" x14ac:dyDescent="0.35">
      <c r="A31" s="18" t="s">
        <v>40</v>
      </c>
      <c r="B31" s="19" t="s">
        <v>41</v>
      </c>
      <c r="C31" s="12" t="s">
        <v>16</v>
      </c>
      <c r="D31" s="12" t="s">
        <v>16</v>
      </c>
      <c r="E31" s="12">
        <f t="shared" si="1"/>
        <v>0</v>
      </c>
    </row>
    <row r="32" spans="1:5" x14ac:dyDescent="0.35">
      <c r="A32" s="18" t="s">
        <v>42</v>
      </c>
      <c r="B32" s="19" t="s">
        <v>43</v>
      </c>
      <c r="C32" s="12" t="s">
        <v>16</v>
      </c>
      <c r="D32" s="12" t="s">
        <v>16</v>
      </c>
      <c r="E32" s="12">
        <f t="shared" si="1"/>
        <v>0</v>
      </c>
    </row>
    <row r="33" spans="1:5" s="6" customFormat="1" x14ac:dyDescent="0.35">
      <c r="A33" s="20" t="s">
        <v>44</v>
      </c>
      <c r="B33" s="21" t="s">
        <v>45</v>
      </c>
      <c r="C33" s="21" t="str">
        <f>IF(C32="","",IF(OR(C9="N",C10="N",C11="N",C12="N",C13="N",C14="N",C15="N",C16="N",C17="N",C18="N",C19="N",C20="N",C21="N",C22="N",C23="N",C24="N",C25="N",C26="N",C27="N",C28="N",C29="N",C30="N",C31="N",C32="N"),"N","Y"))</f>
        <v>Y</v>
      </c>
      <c r="D33" s="21" t="str">
        <f>IF(D32="","",IF(OR(D9="N",D10="N",D11="N",D12="N",D13="N",D14="N",D15="N",D16="N",D17="N",D18="N",D19="N",D20="N",D21="N",D22="N",D23="N",D24="N",D25="N",D26="N",D27="N",D28="N",D29="N",D30="N",D31="N",D32="N"),"N","Y"))</f>
        <v>Y</v>
      </c>
      <c r="E33" s="12">
        <f t="shared" si="1"/>
        <v>0</v>
      </c>
    </row>
    <row r="34" spans="1:5" s="6" customFormat="1" x14ac:dyDescent="0.35">
      <c r="A34" s="22" t="s">
        <v>46</v>
      </c>
      <c r="B34" s="23"/>
      <c r="C34" s="9"/>
      <c r="D34" s="9"/>
      <c r="E34" s="9"/>
    </row>
    <row r="35" spans="1:5" ht="39" x14ac:dyDescent="0.35">
      <c r="A35" s="24" t="s">
        <v>47</v>
      </c>
      <c r="B35" s="25" t="s">
        <v>34</v>
      </c>
      <c r="C35" s="26" t="s">
        <v>16</v>
      </c>
      <c r="D35" s="26" t="s">
        <v>16</v>
      </c>
      <c r="E35" s="12">
        <f>COUNTIF(C35:D35,"N")</f>
        <v>0</v>
      </c>
    </row>
    <row r="36" spans="1:5" ht="39" x14ac:dyDescent="0.35">
      <c r="A36" s="18" t="s">
        <v>48</v>
      </c>
      <c r="B36" s="19" t="s">
        <v>9</v>
      </c>
      <c r="C36" s="26" t="s">
        <v>16</v>
      </c>
      <c r="D36" s="26" t="s">
        <v>49</v>
      </c>
      <c r="E36" s="12">
        <f>COUNTIF(C36:D36,"N")</f>
        <v>1</v>
      </c>
    </row>
    <row r="37" spans="1:5" ht="39" x14ac:dyDescent="0.35">
      <c r="A37" s="18" t="s">
        <v>50</v>
      </c>
      <c r="B37" s="27" t="s">
        <v>34</v>
      </c>
      <c r="C37" s="26" t="s">
        <v>16</v>
      </c>
      <c r="D37" s="26" t="s">
        <v>49</v>
      </c>
      <c r="E37" s="12">
        <f>COUNTIF(C37:D37,"N")</f>
        <v>1</v>
      </c>
    </row>
    <row r="38" spans="1:5" ht="27" customHeight="1" x14ac:dyDescent="0.35">
      <c r="A38" s="18" t="s">
        <v>51</v>
      </c>
      <c r="B38" s="28"/>
      <c r="C38" s="26" t="s">
        <v>16</v>
      </c>
      <c r="D38" s="26" t="s">
        <v>16</v>
      </c>
      <c r="E38" s="12">
        <f>COUNTIF(C38:D38,"N")</f>
        <v>0</v>
      </c>
    </row>
    <row r="39" spans="1:5" ht="26" x14ac:dyDescent="0.35">
      <c r="A39" s="18" t="s">
        <v>52</v>
      </c>
      <c r="B39" s="19" t="s">
        <v>53</v>
      </c>
      <c r="C39" s="29">
        <v>1</v>
      </c>
      <c r="D39" s="29">
        <v>2</v>
      </c>
      <c r="E39" s="30"/>
    </row>
  </sheetData>
  <mergeCells count="10">
    <mergeCell ref="B11:B14"/>
    <mergeCell ref="B15:B25"/>
    <mergeCell ref="B26:B30"/>
    <mergeCell ref="B37:B38"/>
    <mergeCell ref="A1:A2"/>
    <mergeCell ref="B1:B2"/>
    <mergeCell ref="E1:E2"/>
    <mergeCell ref="B5:B6"/>
    <mergeCell ref="A7:B7"/>
    <mergeCell ref="B9:B10"/>
  </mergeCells>
  <conditionalFormatting sqref="C9:D33">
    <cfRule type="cellIs" dxfId="6" priority="6" operator="equal">
      <formula>"N"</formula>
    </cfRule>
  </conditionalFormatting>
  <conditionalFormatting sqref="C39:E39">
    <cfRule type="cellIs" dxfId="5" priority="5" stopIfTrue="1" operator="equal">
      <formula>"N"</formula>
    </cfRule>
  </conditionalFormatting>
  <conditionalFormatting sqref="C35:D38">
    <cfRule type="expression" dxfId="4" priority="4">
      <formula>#REF!="N"</formula>
    </cfRule>
    <cfRule type="cellIs" dxfId="3" priority="7" operator="equal">
      <formula>"N"</formula>
    </cfRule>
  </conditionalFormatting>
  <conditionalFormatting sqref="E35:E38 E9:E33">
    <cfRule type="cellIs" dxfId="2" priority="3" operator="greaterThan">
      <formula>0</formula>
    </cfRule>
  </conditionalFormatting>
  <conditionalFormatting sqref="C4:D7">
    <cfRule type="cellIs" dxfId="1" priority="2" operator="equal">
      <formula>"N"</formula>
    </cfRule>
  </conditionalFormatting>
  <conditionalFormatting sqref="E4:E7">
    <cfRule type="cellIs" dxfId="0" priority="1" operator="greaterThan">
      <formula>0</formula>
    </cfRule>
  </conditionalFormatting>
  <printOptions horizontalCentered="1"/>
  <pageMargins left="0.7" right="0.7" top="0.75" bottom="0.75" header="0.3" footer="0.3"/>
  <pageSetup paperSize="5" scale="78" orientation="portrait" r:id="rId1"/>
  <headerFooter>
    <oddHeader>&amp;CRFA 2020-101 Scoring Sheets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2" ma:contentTypeDescription="Create a new document." ma:contentTypeScope="" ma:versionID="620d2f11883b2d1defcae5a4dab18e5e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89e71f4e6ded4e83d7d8f706aadb9348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CB1516-EDC5-4442-ABDC-CD99C195A1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98D2BF-FD43-402F-971B-AB683E11A4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575200-DEA7-4B41-AE88-23AB1E9F426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enter scores</vt:lpstr>
      <vt:lpstr>'enter scores'!Print_Titles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2020-12-17T17:34:19Z</cp:lastPrinted>
  <dcterms:created xsi:type="dcterms:W3CDTF">2020-12-17T17:33:41Z</dcterms:created>
  <dcterms:modified xsi:type="dcterms:W3CDTF">2020-12-17T17:34:38Z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