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18 EHCL/"/>
    </mc:Choice>
  </mc:AlternateContent>
  <xr:revisionPtr revIDLastSave="0" documentId="8_{54F104F5-9C47-474D-BF10-BAADF282FD82}" xr6:coauthVersionLast="44" xr6:coauthVersionMax="44" xr10:uidLastSave="{00000000-0000-0000-0000-000000000000}"/>
  <bookViews>
    <workbookView xWindow="-108" yWindow="-108" windowWidth="23256" windowHeight="12576" xr2:uid="{9B54AB56-B6C4-4359-A836-410566A57733}"/>
  </bookViews>
  <sheets>
    <sheet name="enter scores" sheetId="1" r:id="rId1"/>
  </sheets>
  <definedNames>
    <definedName name="_xlnm.Print_Titles" localSheetId="0">'enter scores'!$A:$B,'enter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D27" i="1"/>
  <c r="C27" i="1"/>
  <c r="E27" i="1" s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</calcChain>
</file>

<file path=xl/sharedStrings.xml><?xml version="1.0" encoding="utf-8"?>
<sst xmlns="http://schemas.openxmlformats.org/spreadsheetml/2006/main" count="97" uniqueCount="43">
  <si>
    <t>Chair Jade Grubbs</t>
  </si>
  <si>
    <t>Contributor/ Reporter</t>
  </si>
  <si>
    <t>2020-377E</t>
  </si>
  <si>
    <t>2020-378E</t>
  </si>
  <si>
    <t># of Applications that did not meet requirements</t>
  </si>
  <si>
    <t>Development Name</t>
  </si>
  <si>
    <t>Pine Grove Apartments</t>
  </si>
  <si>
    <t>Creekside Manor</t>
  </si>
  <si>
    <t>3.b.(2) Submission of the list of Principals stamped by Corporation as “Pre-Approved”  (5 points)</t>
  </si>
  <si>
    <t>Charles</t>
  </si>
  <si>
    <t>Submission Requirements met (Section Three, A.)</t>
  </si>
  <si>
    <t>Heather</t>
  </si>
  <si>
    <t>Y</t>
  </si>
  <si>
    <t>3.a.(1) Name of Applicant provided</t>
  </si>
  <si>
    <t>3.a.(2) Evidence Applicant is a legally formed entity provided</t>
  </si>
  <si>
    <t>3.b. Principals for Applicant provided</t>
  </si>
  <si>
    <t>3.c.(1) Authorized Principal Representative provided and meets requirements</t>
  </si>
  <si>
    <t>4.a. Name of Proposed Development provided</t>
  </si>
  <si>
    <t>4.c. Development Type provided</t>
  </si>
  <si>
    <t>5.a. County identified</t>
  </si>
  <si>
    <t>5.b. Address of Development Site provided</t>
  </si>
  <si>
    <t>6.a. Total Number of Units provided</t>
  </si>
  <si>
    <t>6.b. Confirmation that Development is currently at least 90 percent occupied provided</t>
  </si>
  <si>
    <t>6.d. Evidence that Development was completed prior to January 1, 2004 provided</t>
  </si>
  <si>
    <t>6.e. Total Set-Aside Breakdown Chart properly completed</t>
  </si>
  <si>
    <t>6.f. Unit Mix provided</t>
  </si>
  <si>
    <t>6.g. Total number of residential building provided</t>
  </si>
  <si>
    <t>7.a. First Mortgagee Certification provided, if applicable</t>
  </si>
  <si>
    <t>Jade</t>
  </si>
  <si>
    <t>8.a. Applicant’s EHCL Request Amount provided</t>
  </si>
  <si>
    <t>8.b. At least five (5) percent Match Funding Demonstrated</t>
  </si>
  <si>
    <t>8.d. Development Cost Pro Forma provided (listing expenses or uses) and Construction/Rehab analysis and Permanent analysis (listing sources) – Sources must equal or exceed uses</t>
  </si>
  <si>
    <t>Estimated expenses and proposed scope of work provided</t>
  </si>
  <si>
    <t>Financial Arrears Met (Section Five)</t>
  </si>
  <si>
    <t>Kenny</t>
  </si>
  <si>
    <t>All Eligibility Requirements Met?</t>
  </si>
  <si>
    <t>Yes or No</t>
  </si>
  <si>
    <t>8.c.(1)  Qualifies for the preference that the Application was not previously funded in the EHCL program?  (Y/N)</t>
  </si>
  <si>
    <t>6.c.  Qualifies for the preference that the Development was completed prior to January 1, 1999? (Y/N)</t>
  </si>
  <si>
    <t>7.b. Qualifies for the preference that the Development has existing financing through a HUD program (Y/N)</t>
  </si>
  <si>
    <t>Qualifies for the Florida Job Creation Preference (Item 2 of Exhibit C) (Y/N)</t>
  </si>
  <si>
    <t>Lottery Number</t>
  </si>
  <si>
    <t>Inspector General's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</si>
</sst>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2" borderId="9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7B77C799-232A-4835-B2E6-F61F229B1B5E}"/>
  </cellStyles>
  <dxfs count="9"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D956-937E-4A61-A0A0-7BF5BE558E72}">
  <dimension ref="A1:E33"/>
  <sheetViews>
    <sheetView tabSelected="1" zoomScale="110" zoomScaleNormal="11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10" sqref="C10"/>
    </sheetView>
  </sheetViews>
  <sheetFormatPr defaultColWidth="8.6640625" defaultRowHeight="12" x14ac:dyDescent="0.25"/>
  <cols>
    <col min="1" max="1" width="36.5546875" style="28" customWidth="1"/>
    <col min="2" max="2" width="15.33203125" style="5" customWidth="1"/>
    <col min="3" max="4" width="14.6640625" style="5" customWidth="1"/>
    <col min="5" max="5" width="11.44140625" style="5" customWidth="1"/>
    <col min="6" max="16384" width="8.6640625" style="5"/>
  </cols>
  <sheetData>
    <row r="1" spans="1:5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s="6" customFormat="1" ht="35.700000000000003" customHeight="1" x14ac:dyDescent="0.25">
      <c r="A2" s="3" t="s">
        <v>5</v>
      </c>
      <c r="B2" s="2"/>
      <c r="C2" s="3" t="s">
        <v>6</v>
      </c>
      <c r="D2" s="3" t="s">
        <v>7</v>
      </c>
      <c r="E2" s="4"/>
    </row>
    <row r="3" spans="1:5" x14ac:dyDescent="0.25">
      <c r="A3" s="7"/>
      <c r="B3" s="8"/>
      <c r="C3" s="9"/>
      <c r="D3" s="9"/>
      <c r="E3" s="9"/>
    </row>
    <row r="4" spans="1:5" ht="41.4" x14ac:dyDescent="0.25">
      <c r="A4" s="10" t="s">
        <v>8</v>
      </c>
      <c r="B4" s="11" t="s">
        <v>9</v>
      </c>
      <c r="C4" s="12">
        <v>5</v>
      </c>
      <c r="D4" s="12">
        <v>5</v>
      </c>
      <c r="E4" s="12">
        <f>COUNTIF(C4:D4,0)</f>
        <v>0</v>
      </c>
    </row>
    <row r="5" spans="1:5" x14ac:dyDescent="0.25">
      <c r="A5" s="7"/>
      <c r="B5" s="8"/>
      <c r="C5" s="9"/>
      <c r="D5" s="9"/>
      <c r="E5" s="9"/>
    </row>
    <row r="6" spans="1:5" ht="27.6" x14ac:dyDescent="0.25">
      <c r="A6" s="10" t="s">
        <v>10</v>
      </c>
      <c r="B6" s="11" t="s">
        <v>11</v>
      </c>
      <c r="C6" s="12" t="s">
        <v>12</v>
      </c>
      <c r="D6" s="12" t="s">
        <v>12</v>
      </c>
      <c r="E6" s="12">
        <f>COUNTIF(C6:D6,"N")</f>
        <v>0</v>
      </c>
    </row>
    <row r="7" spans="1:5" ht="13.8" x14ac:dyDescent="0.25">
      <c r="A7" s="10" t="s">
        <v>13</v>
      </c>
      <c r="B7" s="13" t="s">
        <v>9</v>
      </c>
      <c r="C7" s="12" t="s">
        <v>12</v>
      </c>
      <c r="D7" s="12" t="s">
        <v>12</v>
      </c>
      <c r="E7" s="12">
        <f t="shared" ref="E7:E26" si="0">COUNTIF(C7:D7,"N")</f>
        <v>0</v>
      </c>
    </row>
    <row r="8" spans="1:5" ht="27.6" x14ac:dyDescent="0.25">
      <c r="A8" s="10" t="s">
        <v>14</v>
      </c>
      <c r="B8" s="14"/>
      <c r="C8" s="12" t="s">
        <v>12</v>
      </c>
      <c r="D8" s="12" t="s">
        <v>12</v>
      </c>
      <c r="E8" s="12">
        <f t="shared" si="0"/>
        <v>0</v>
      </c>
    </row>
    <row r="9" spans="1:5" ht="13.8" x14ac:dyDescent="0.25">
      <c r="A9" s="10" t="s">
        <v>15</v>
      </c>
      <c r="B9" s="14"/>
      <c r="C9" s="12" t="s">
        <v>12</v>
      </c>
      <c r="D9" s="12" t="s">
        <v>12</v>
      </c>
      <c r="E9" s="12">
        <f t="shared" si="0"/>
        <v>0</v>
      </c>
    </row>
    <row r="10" spans="1:5" ht="27.6" x14ac:dyDescent="0.25">
      <c r="A10" s="10" t="s">
        <v>16</v>
      </c>
      <c r="B10" s="15"/>
      <c r="C10" s="12" t="s">
        <v>12</v>
      </c>
      <c r="D10" s="12" t="s">
        <v>12</v>
      </c>
      <c r="E10" s="12">
        <f t="shared" si="0"/>
        <v>0</v>
      </c>
    </row>
    <row r="11" spans="1:5" ht="27.6" x14ac:dyDescent="0.25">
      <c r="A11" s="10" t="s">
        <v>17</v>
      </c>
      <c r="B11" s="13" t="s">
        <v>11</v>
      </c>
      <c r="C11" s="12" t="s">
        <v>12</v>
      </c>
      <c r="D11" s="12" t="s">
        <v>12</v>
      </c>
      <c r="E11" s="12">
        <f t="shared" si="0"/>
        <v>0</v>
      </c>
    </row>
    <row r="12" spans="1:5" ht="13.8" x14ac:dyDescent="0.25">
      <c r="A12" s="10" t="s">
        <v>18</v>
      </c>
      <c r="B12" s="14"/>
      <c r="C12" s="12" t="s">
        <v>12</v>
      </c>
      <c r="D12" s="12" t="s">
        <v>12</v>
      </c>
      <c r="E12" s="12">
        <f t="shared" si="0"/>
        <v>0</v>
      </c>
    </row>
    <row r="13" spans="1:5" ht="13.8" x14ac:dyDescent="0.25">
      <c r="A13" s="10" t="s">
        <v>19</v>
      </c>
      <c r="B13" s="14"/>
      <c r="C13" s="12" t="s">
        <v>12</v>
      </c>
      <c r="D13" s="12" t="s">
        <v>12</v>
      </c>
      <c r="E13" s="12">
        <f t="shared" si="0"/>
        <v>0</v>
      </c>
    </row>
    <row r="14" spans="1:5" ht="13.8" x14ac:dyDescent="0.25">
      <c r="A14" s="10" t="s">
        <v>20</v>
      </c>
      <c r="B14" s="14"/>
      <c r="C14" s="12" t="s">
        <v>12</v>
      </c>
      <c r="D14" s="12" t="s">
        <v>12</v>
      </c>
      <c r="E14" s="12">
        <f t="shared" si="0"/>
        <v>0</v>
      </c>
    </row>
    <row r="15" spans="1:5" ht="13.8" x14ac:dyDescent="0.25">
      <c r="A15" s="10" t="s">
        <v>21</v>
      </c>
      <c r="B15" s="14"/>
      <c r="C15" s="12" t="s">
        <v>12</v>
      </c>
      <c r="D15" s="12" t="s">
        <v>12</v>
      </c>
      <c r="E15" s="12">
        <f t="shared" si="0"/>
        <v>0</v>
      </c>
    </row>
    <row r="16" spans="1:5" ht="41.4" x14ac:dyDescent="0.25">
      <c r="A16" s="10" t="s">
        <v>22</v>
      </c>
      <c r="B16" s="14"/>
      <c r="C16" s="12" t="s">
        <v>12</v>
      </c>
      <c r="D16" s="12" t="s">
        <v>12</v>
      </c>
      <c r="E16" s="12">
        <f t="shared" si="0"/>
        <v>0</v>
      </c>
    </row>
    <row r="17" spans="1:5" ht="27.6" x14ac:dyDescent="0.25">
      <c r="A17" s="10" t="s">
        <v>23</v>
      </c>
      <c r="B17" s="14"/>
      <c r="C17" s="12" t="s">
        <v>12</v>
      </c>
      <c r="D17" s="12" t="s">
        <v>12</v>
      </c>
      <c r="E17" s="12">
        <f t="shared" si="0"/>
        <v>0</v>
      </c>
    </row>
    <row r="18" spans="1:5" ht="27.6" x14ac:dyDescent="0.25">
      <c r="A18" s="10" t="s">
        <v>24</v>
      </c>
      <c r="B18" s="14"/>
      <c r="C18" s="12" t="s">
        <v>12</v>
      </c>
      <c r="D18" s="12" t="s">
        <v>12</v>
      </c>
      <c r="E18" s="12">
        <f t="shared" si="0"/>
        <v>0</v>
      </c>
    </row>
    <row r="19" spans="1:5" ht="13.8" x14ac:dyDescent="0.25">
      <c r="A19" s="10" t="s">
        <v>25</v>
      </c>
      <c r="B19" s="14"/>
      <c r="C19" s="12" t="s">
        <v>12</v>
      </c>
      <c r="D19" s="12" t="s">
        <v>12</v>
      </c>
      <c r="E19" s="12">
        <f t="shared" si="0"/>
        <v>0</v>
      </c>
    </row>
    <row r="20" spans="1:5" ht="27.6" x14ac:dyDescent="0.25">
      <c r="A20" s="10" t="s">
        <v>26</v>
      </c>
      <c r="B20" s="15"/>
      <c r="C20" s="12" t="s">
        <v>12</v>
      </c>
      <c r="D20" s="12" t="s">
        <v>12</v>
      </c>
      <c r="E20" s="12">
        <f t="shared" si="0"/>
        <v>0</v>
      </c>
    </row>
    <row r="21" spans="1:5" ht="27.6" x14ac:dyDescent="0.25">
      <c r="A21" s="10" t="s">
        <v>27</v>
      </c>
      <c r="B21" s="13" t="s">
        <v>28</v>
      </c>
      <c r="C21" s="12" t="s">
        <v>12</v>
      </c>
      <c r="D21" s="12" t="s">
        <v>12</v>
      </c>
      <c r="E21" s="12">
        <f t="shared" si="0"/>
        <v>0</v>
      </c>
    </row>
    <row r="22" spans="1:5" ht="27.6" x14ac:dyDescent="0.25">
      <c r="A22" s="10" t="s">
        <v>29</v>
      </c>
      <c r="B22" s="14"/>
      <c r="C22" s="12" t="s">
        <v>12</v>
      </c>
      <c r="D22" s="12" t="s">
        <v>12</v>
      </c>
      <c r="E22" s="12">
        <f t="shared" si="0"/>
        <v>0</v>
      </c>
    </row>
    <row r="23" spans="1:5" ht="27.6" x14ac:dyDescent="0.25">
      <c r="A23" s="10" t="s">
        <v>30</v>
      </c>
      <c r="B23" s="14"/>
      <c r="C23" s="12" t="s">
        <v>12</v>
      </c>
      <c r="D23" s="12" t="s">
        <v>12</v>
      </c>
      <c r="E23" s="12">
        <f t="shared" si="0"/>
        <v>0</v>
      </c>
    </row>
    <row r="24" spans="1:5" ht="69" x14ac:dyDescent="0.25">
      <c r="A24" s="10" t="s">
        <v>31</v>
      </c>
      <c r="B24" s="14"/>
      <c r="C24" s="12" t="s">
        <v>12</v>
      </c>
      <c r="D24" s="12" t="s">
        <v>12</v>
      </c>
      <c r="E24" s="12">
        <f t="shared" si="0"/>
        <v>0</v>
      </c>
    </row>
    <row r="25" spans="1:5" ht="27.6" x14ac:dyDescent="0.25">
      <c r="A25" s="10" t="s">
        <v>32</v>
      </c>
      <c r="B25" s="15"/>
      <c r="C25" s="12" t="s">
        <v>12</v>
      </c>
      <c r="D25" s="12" t="s">
        <v>12</v>
      </c>
      <c r="E25" s="12">
        <f t="shared" si="0"/>
        <v>0</v>
      </c>
    </row>
    <row r="26" spans="1:5" x14ac:dyDescent="0.25">
      <c r="A26" s="16" t="s">
        <v>33</v>
      </c>
      <c r="B26" s="17" t="s">
        <v>34</v>
      </c>
      <c r="C26" s="12" t="s">
        <v>12</v>
      </c>
      <c r="D26" s="12" t="s">
        <v>12</v>
      </c>
      <c r="E26" s="12">
        <f t="shared" si="0"/>
        <v>0</v>
      </c>
    </row>
    <row r="27" spans="1:5" s="6" customFormat="1" x14ac:dyDescent="0.25">
      <c r="A27" s="1" t="s">
        <v>35</v>
      </c>
      <c r="B27" s="18" t="s">
        <v>36</v>
      </c>
      <c r="C27" s="18" t="str">
        <f>IF(C26="","",IF(OR(C6="N",C7="N",C8="N",C9="N",C10="N",C11="N",C12="N",C13="N",C14="N",C15="N",C16="N",C17="N",C18="N",C19="N",C20="N",C21="N",C22="N",C23="N",C24="N",C25="N",C26="N"),"N","Y"))</f>
        <v>Y</v>
      </c>
      <c r="D27" s="18" t="str">
        <f>IF(D26="","",IF(OR(D6="N",D7="N",D8="N",D9="N",D10="N",D11="N",D12="N",D13="N",D14="N",D15="N",D16="N",D17="N",D18="N",D19="N",D20="N",D21="N",D22="N",D23="N",D24="N",D25="N",D26="N"),"N","Y"))</f>
        <v>Y</v>
      </c>
      <c r="E27" s="12">
        <f>COUNTIF(C27:D27,"N")</f>
        <v>0</v>
      </c>
    </row>
    <row r="28" spans="1:5" x14ac:dyDescent="0.25">
      <c r="A28" s="19"/>
      <c r="B28" s="20"/>
      <c r="C28" s="9"/>
      <c r="D28" s="9"/>
      <c r="E28" s="9"/>
    </row>
    <row r="29" spans="1:5" ht="36" x14ac:dyDescent="0.25">
      <c r="A29" s="21" t="s">
        <v>37</v>
      </c>
      <c r="B29" s="22" t="s">
        <v>28</v>
      </c>
      <c r="C29" s="23" t="s">
        <v>12</v>
      </c>
      <c r="D29" s="23" t="s">
        <v>12</v>
      </c>
      <c r="E29" s="12">
        <f>COUNTIF(C29:D29,"N")</f>
        <v>0</v>
      </c>
    </row>
    <row r="30" spans="1:5" ht="36" x14ac:dyDescent="0.25">
      <c r="A30" s="16" t="s">
        <v>38</v>
      </c>
      <c r="B30" s="17" t="s">
        <v>11</v>
      </c>
      <c r="C30" s="23" t="s">
        <v>12</v>
      </c>
      <c r="D30" s="23" t="s">
        <v>12</v>
      </c>
      <c r="E30" s="12">
        <f>COUNTIF(C30:D30,"N")</f>
        <v>0</v>
      </c>
    </row>
    <row r="31" spans="1:5" ht="36" x14ac:dyDescent="0.25">
      <c r="A31" s="16" t="s">
        <v>39</v>
      </c>
      <c r="B31" s="24" t="s">
        <v>28</v>
      </c>
      <c r="C31" s="23" t="s">
        <v>12</v>
      </c>
      <c r="D31" s="23" t="s">
        <v>12</v>
      </c>
      <c r="E31" s="12">
        <f>COUNTIF(C31:D31,"N")</f>
        <v>0</v>
      </c>
    </row>
    <row r="32" spans="1:5" ht="27" customHeight="1" x14ac:dyDescent="0.25">
      <c r="A32" s="16" t="s">
        <v>40</v>
      </c>
      <c r="B32" s="25"/>
      <c r="C32" s="23" t="s">
        <v>12</v>
      </c>
      <c r="D32" s="23" t="s">
        <v>12</v>
      </c>
      <c r="E32" s="12">
        <f>COUNTIF(C32:D32,"N")</f>
        <v>0</v>
      </c>
    </row>
    <row r="33" spans="1:5" ht="19.2" customHeight="1" x14ac:dyDescent="0.25">
      <c r="A33" s="16" t="s">
        <v>41</v>
      </c>
      <c r="B33" s="17" t="s">
        <v>42</v>
      </c>
      <c r="C33" s="26">
        <v>1</v>
      </c>
      <c r="D33" s="26">
        <v>2</v>
      </c>
      <c r="E33" s="27"/>
    </row>
  </sheetData>
  <mergeCells count="6">
    <mergeCell ref="B1:B2"/>
    <mergeCell ref="E1:E2"/>
    <mergeCell ref="B7:B10"/>
    <mergeCell ref="B11:B20"/>
    <mergeCell ref="B21:B25"/>
    <mergeCell ref="B31:B32"/>
  </mergeCells>
  <conditionalFormatting sqref="C6:D27">
    <cfRule type="cellIs" dxfId="8" priority="7" operator="equal">
      <formula>"N"</formula>
    </cfRule>
  </conditionalFormatting>
  <conditionalFormatting sqref="C33:E33">
    <cfRule type="cellIs" dxfId="7" priority="6" stopIfTrue="1" operator="equal">
      <formula>"N"</formula>
    </cfRule>
  </conditionalFormatting>
  <conditionalFormatting sqref="C6:D26">
    <cfRule type="expression" dxfId="6" priority="8">
      <formula>#REF!="N"</formula>
    </cfRule>
  </conditionalFormatting>
  <conditionalFormatting sqref="C29:D32">
    <cfRule type="expression" dxfId="5" priority="5">
      <formula>#REF!="N"</formula>
    </cfRule>
    <cfRule type="cellIs" dxfId="4" priority="9" operator="equal">
      <formula>"N"</formula>
    </cfRule>
  </conditionalFormatting>
  <conditionalFormatting sqref="E29:E32 E6:E27">
    <cfRule type="cellIs" dxfId="3" priority="4" operator="greaterThan">
      <formula>0</formula>
    </cfRule>
  </conditionalFormatting>
  <conditionalFormatting sqref="C4:D4">
    <cfRule type="cellIs" dxfId="2" priority="2" operator="equal">
      <formula>"N"</formula>
    </cfRule>
  </conditionalFormatting>
  <conditionalFormatting sqref="C4:D4">
    <cfRule type="expression" dxfId="1" priority="3">
      <formula>#REF!="N"</formula>
    </cfRule>
  </conditionalFormatting>
  <conditionalFormatting sqref="E4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2019-118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694DBB-F450-4AAF-8F8B-85FB2D5E9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E278CD-9EEF-4A51-A7C3-A599F97139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2DC600-A9D7-45D6-802C-792DF8ED3F96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2020-01-10T15:46:45Z</dcterms:created>
  <dcterms:modified xsi:type="dcterms:W3CDTF">2020-01-10T15:46:56Z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