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05 Revitalization/"/>
    </mc:Choice>
  </mc:AlternateContent>
  <xr:revisionPtr revIDLastSave="0" documentId="8_{6107B60C-4F1C-4888-B77F-99FA35205B01}" xr6:coauthVersionLast="44" xr6:coauthVersionMax="44" xr10:uidLastSave="{00000000-0000-0000-0000-000000000000}"/>
  <bookViews>
    <workbookView xWindow="-108" yWindow="-108" windowWidth="23256" windowHeight="12576" xr2:uid="{3999B37B-E1BF-4E9E-A371-39CED6D6D3AC}"/>
  </bookViews>
  <sheets>
    <sheet name="enter scores" sheetId="1" r:id="rId1"/>
  </sheets>
  <definedNames>
    <definedName name="_xlnm.Print_Area" localSheetId="0">'enter scores'!$A$1:$T$62</definedName>
    <definedName name="_xlnm.Print_Titles" localSheetId="0">'enter scores'!$A:$B,'enter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9" i="1" l="1"/>
  <c r="U57" i="1"/>
  <c r="U56" i="1"/>
  <c r="U55" i="1"/>
  <c r="U54" i="1"/>
  <c r="R51" i="1"/>
  <c r="R52" i="1" s="1"/>
  <c r="N51" i="1"/>
  <c r="N52" i="1" s="1"/>
  <c r="J51" i="1"/>
  <c r="J52" i="1" s="1"/>
  <c r="F51" i="1"/>
  <c r="F52" i="1" s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T10" i="1"/>
  <c r="T51" i="1" s="1"/>
  <c r="T52" i="1" s="1"/>
  <c r="S10" i="1"/>
  <c r="S51" i="1" s="1"/>
  <c r="S52" i="1" s="1"/>
  <c r="R10" i="1"/>
  <c r="Q10" i="1"/>
  <c r="Q51" i="1" s="1"/>
  <c r="Q52" i="1" s="1"/>
  <c r="P10" i="1"/>
  <c r="P51" i="1" s="1"/>
  <c r="P52" i="1" s="1"/>
  <c r="O10" i="1"/>
  <c r="O51" i="1" s="1"/>
  <c r="O52" i="1" s="1"/>
  <c r="N10" i="1"/>
  <c r="M10" i="1"/>
  <c r="M51" i="1" s="1"/>
  <c r="M52" i="1" s="1"/>
  <c r="L10" i="1"/>
  <c r="L51" i="1" s="1"/>
  <c r="L52" i="1" s="1"/>
  <c r="K10" i="1"/>
  <c r="K51" i="1" s="1"/>
  <c r="K52" i="1" s="1"/>
  <c r="J10" i="1"/>
  <c r="I10" i="1"/>
  <c r="I51" i="1" s="1"/>
  <c r="I52" i="1" s="1"/>
  <c r="H10" i="1"/>
  <c r="H51" i="1" s="1"/>
  <c r="H52" i="1" s="1"/>
  <c r="G10" i="1"/>
  <c r="G51" i="1" s="1"/>
  <c r="G52" i="1" s="1"/>
  <c r="F10" i="1"/>
  <c r="E10" i="1"/>
  <c r="E51" i="1" s="1"/>
  <c r="E52" i="1" s="1"/>
  <c r="D10" i="1"/>
  <c r="D51" i="1" s="1"/>
  <c r="D52" i="1" s="1"/>
  <c r="C10" i="1"/>
  <c r="C51" i="1" s="1"/>
  <c r="U51" i="1" l="1"/>
  <c r="C52" i="1"/>
  <c r="U52" i="1" s="1"/>
</calcChain>
</file>

<file path=xl/sharedStrings.xml><?xml version="1.0" encoding="utf-8"?>
<sst xmlns="http://schemas.openxmlformats.org/spreadsheetml/2006/main" count="909" uniqueCount="114">
  <si>
    <t>Scoring Items</t>
  </si>
  <si>
    <t>Contributor/ Reporter</t>
  </si>
  <si>
    <t>2019-375C</t>
  </si>
  <si>
    <t>2019-376C</t>
  </si>
  <si>
    <t>2019-377C</t>
  </si>
  <si>
    <t>2019-378C</t>
  </si>
  <si>
    <t>2019-379C</t>
  </si>
  <si>
    <t>2019-380C</t>
  </si>
  <si>
    <t>2019-381C</t>
  </si>
  <si>
    <t>2019-382C</t>
  </si>
  <si>
    <t>2019-383C</t>
  </si>
  <si>
    <t>2019-384C</t>
  </si>
  <si>
    <t>2019-385C</t>
  </si>
  <si>
    <t>2019-386C</t>
  </si>
  <si>
    <t>2019-387C</t>
  </si>
  <si>
    <t>2019-388C</t>
  </si>
  <si>
    <t>2019-389C</t>
  </si>
  <si>
    <t>2019-390C</t>
  </si>
  <si>
    <t>2019-391C</t>
  </si>
  <si>
    <t>2019-392C</t>
  </si>
  <si>
    <t>Count</t>
  </si>
  <si>
    <t>Development Name</t>
  </si>
  <si>
    <t>Madison Moor</t>
  </si>
  <si>
    <t>Madison Highlands</t>
  </si>
  <si>
    <t>Parramore Oaks Phase Two</t>
  </si>
  <si>
    <t>Lofts at Cathedral</t>
  </si>
  <si>
    <t>Lincoln Village Apartments</t>
  </si>
  <si>
    <t>The Pines at Town Center</t>
  </si>
  <si>
    <t>Twin Lakes Estates - Phase III</t>
  </si>
  <si>
    <t>The Addison Phase II</t>
  </si>
  <si>
    <t>WRDG T3D</t>
  </si>
  <si>
    <t>City Terrace</t>
  </si>
  <si>
    <t>Quail Roost Transit Village II</t>
  </si>
  <si>
    <t>Quail Roost Transit Village I</t>
  </si>
  <si>
    <t>Federal Apartments Phase I</t>
  </si>
  <si>
    <t>Vistas at Fountainhead</t>
  </si>
  <si>
    <t>Grand Oaks</t>
  </si>
  <si>
    <t>St. Peter Claver Place</t>
  </si>
  <si>
    <t>Berkeley Landing</t>
  </si>
  <si>
    <t>Winchester Place</t>
  </si>
  <si>
    <t>Points Items</t>
  </si>
  <si>
    <t>3.d.(2) Submission of Principal Disclosure Form stamped by Corporation as “Pre-Approved”  (5 points)</t>
  </si>
  <si>
    <t>Rachael</t>
  </si>
  <si>
    <t>C.1. Developer and/or Management Company Experience with Local Revitalization Intitiatives (Up to 15 points)</t>
  </si>
  <si>
    <t>Nancy</t>
  </si>
  <si>
    <t>Commitment to Reserve a Portion of Total Units as Market-Rate (Section Four, A.6.e.(2)) (5 points)</t>
  </si>
  <si>
    <t>Heather</t>
  </si>
  <si>
    <t>C.2.  How the Proposed Development Aligns with Local Revitalization Initiatives (Up to 45 points)</t>
  </si>
  <si>
    <t>C.3. Access to Community-Based Services and Resources (Up to 28 points)</t>
  </si>
  <si>
    <t>Elaine</t>
  </si>
  <si>
    <t>C.4. Approach Toward Income and Credit Status of Intended Households with a Disabling Condition Applying for Tenancy (up to 20 points)</t>
  </si>
  <si>
    <t>Diana</t>
  </si>
  <si>
    <t>Total Points (118 available)</t>
  </si>
  <si>
    <t>Eligibility Requirements</t>
  </si>
  <si>
    <t>Submission Requirements met (Section Three, A.)</t>
  </si>
  <si>
    <t>Y</t>
  </si>
  <si>
    <t>2.  Demographic Commitment selected</t>
  </si>
  <si>
    <t>3.a.(1) Authorized Principal Representative provided</t>
  </si>
  <si>
    <t>3.b.(1) Name of Applicant provided</t>
  </si>
  <si>
    <t>3.b.(2) Evidence Applicant is a legally formed entity provided</t>
  </si>
  <si>
    <t>3.c.(1) Name of Each Developer provided</t>
  </si>
  <si>
    <t>3.c.(2) Evidence that each Developer entity is a legally formed entity provided</t>
  </si>
  <si>
    <t>3.c.(3) General Developer Experience Requirement met</t>
  </si>
  <si>
    <t>3.d.(1) Principals for Applicant and Developer(s) Disclosure Form provided</t>
  </si>
  <si>
    <t>N</t>
  </si>
  <si>
    <t>3.e.(1) Name of Management Company provided</t>
  </si>
  <si>
    <t>3.e.(2) Prior General Management Company Experience requirement met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</si>
  <si>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</si>
  <si>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</si>
  <si>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</si>
  <si>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</si>
  <si>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</si>
  <si>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</si>
  <si>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</si>
  <si>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</si>
  <si>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</si>
  <si>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</si>
  <si>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6.b. Number of new construction units and rehabilitation units provided</t>
  </si>
  <si>
    <t>6.c. Occupancy status of any existing units provided</t>
  </si>
  <si>
    <t>6.d.(1) Minimum Set-Aside election provided</t>
  </si>
  <si>
    <t>6.d.(2) Total Set-Aside Breakdown Chart properly completed</t>
  </si>
  <si>
    <t>6.e. Unit Mix provided and meets requirements, if applicable</t>
  </si>
  <si>
    <t>7.a. Evidence of Site Control provided</t>
  </si>
  <si>
    <t>7.b.(1) Appropriate Zoning demonstrated</t>
  </si>
  <si>
    <t>7.b.(2) Availability of Electricity demonstrated</t>
  </si>
  <si>
    <t>7.b.(3) Availability of Water demonstrated</t>
  </si>
  <si>
    <t>7.b.(4) Availability of Sewer demonstrated</t>
  </si>
  <si>
    <t>7.b.(5) Availability of Roads demonstrated</t>
  </si>
  <si>
    <t>8.d. Minimum Additional Green Building Features selected, if Rehabilitation</t>
  </si>
  <si>
    <t>N/A</t>
  </si>
  <si>
    <t>9. Minimum Resident Programs selected</t>
  </si>
  <si>
    <t>11.a.(1)(a) Applicant’s Housing Credit Request Amount provided</t>
  </si>
  <si>
    <t>Jade</t>
  </si>
  <si>
    <t>11.d.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</si>
  <si>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</si>
  <si>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No prior acceptance to an invitation to enter credit undewriting for the same Development in a previous RFA</t>
  </si>
  <si>
    <t>Liz T</t>
  </si>
  <si>
    <t>Financial Arrears Met (Section Five, A.1.)</t>
  </si>
  <si>
    <t>Kenny</t>
  </si>
  <si>
    <t>Minimum Total Score of at least 70 points met?</t>
  </si>
  <si>
    <t>Yes or No</t>
  </si>
  <si>
    <t>All Eligibility Requirements Met?</t>
  </si>
  <si>
    <t>Tie-Breakers</t>
  </si>
  <si>
    <t>Qualifies for the QCT Funding Preference (Section Four, A.10.a.(1)(c)(iv))</t>
  </si>
  <si>
    <t>10.e.  Qualifies for the Per Unit Construction Funding Preference</t>
  </si>
  <si>
    <t>4.b.(4) Qualifies for the Development Category Funding Preference</t>
  </si>
  <si>
    <t>Leveraging Classification (Item 2 of Exhibit C)</t>
  </si>
  <si>
    <t>A</t>
  </si>
  <si>
    <t>B</t>
  </si>
  <si>
    <r>
      <rPr>
        <sz val="10"/>
        <color rgb="FFFF0000"/>
        <rFont val="Calibri"/>
        <family val="2"/>
        <scheme val="minor"/>
      </rPr>
      <t>Amount</t>
    </r>
    <r>
      <rPr>
        <sz val="10"/>
        <color theme="1"/>
        <rFont val="Calibri"/>
        <family val="2"/>
        <scheme val="minor"/>
      </rPr>
      <t xml:space="preserve"> of Qualifying Financial Assistance per Set-Aside  (Section Four, A.10.c.)</t>
    </r>
  </si>
  <si>
    <t>Qualifies for the Florida Job Creation Preference (Item 3, of Exhibit C)</t>
  </si>
  <si>
    <t>Lottery Number</t>
  </si>
  <si>
    <t>Inspector General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</si>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</sst>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textRotation="90"/>
    </xf>
  </cellStyleXfs>
  <cellXfs count="50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3" borderId="6" xfId="1" applyFont="1" applyFill="1" applyBorder="1" applyAlignment="1">
      <alignment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3" borderId="6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 wrapText="1"/>
    </xf>
  </cellXfs>
  <cellStyles count="3">
    <cellStyle name="Normal" xfId="0" builtinId="0"/>
    <cellStyle name="Normal 2" xfId="2" xr:uid="{65FAFB74-1277-4605-AAF0-5F614A67DD3C}"/>
    <cellStyle name="Normal 3" xfId="1" xr:uid="{802050B0-1381-4703-A47C-1AE82BB400C6}"/>
  </cellStyles>
  <dxfs count="5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737EA-0408-468C-86A0-179D90FF25BA}">
  <dimension ref="A1:U70"/>
  <sheetViews>
    <sheetView tabSelected="1" zoomScaleNormal="100" zoomScaleSheetLayoutView="40" workbookViewId="0">
      <pane xSplit="2" ySplit="2" topLeftCell="O3" activePane="bottomRight" state="frozen"/>
      <selection pane="topRight" activeCell="D1" sqref="D1"/>
      <selection pane="bottomLeft" activeCell="A3" sqref="A3"/>
      <selection pane="bottomRight" activeCell="O4" sqref="O4"/>
    </sheetView>
  </sheetViews>
  <sheetFormatPr defaultColWidth="8.77734375" defaultRowHeight="13.8" x14ac:dyDescent="0.25"/>
  <cols>
    <col min="1" max="1" width="36.5546875" style="48" customWidth="1"/>
    <col min="2" max="20" width="15.21875" style="4" customWidth="1"/>
    <col min="21" max="16384" width="8.77734375" style="4"/>
  </cols>
  <sheetData>
    <row r="1" spans="1:21" ht="24.6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2" t="s">
        <v>20</v>
      </c>
    </row>
    <row r="2" spans="1:21" s="5" customFormat="1" ht="41.55" customHeight="1" x14ac:dyDescent="0.25">
      <c r="A2" s="3" t="s">
        <v>21</v>
      </c>
      <c r="B2" s="2"/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35</v>
      </c>
      <c r="Q2" s="3" t="s">
        <v>36</v>
      </c>
      <c r="R2" s="3" t="s">
        <v>37</v>
      </c>
      <c r="S2" s="3" t="s">
        <v>38</v>
      </c>
      <c r="T2" s="3" t="s">
        <v>39</v>
      </c>
      <c r="U2" s="2"/>
    </row>
    <row r="3" spans="1:21" s="5" customFormat="1" x14ac:dyDescent="0.25">
      <c r="A3" s="6" t="s">
        <v>40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1" s="5" customFormat="1" ht="41.4" x14ac:dyDescent="0.25">
      <c r="A4" s="10" t="s">
        <v>41</v>
      </c>
      <c r="B4" s="11" t="s">
        <v>42</v>
      </c>
      <c r="C4" s="12">
        <v>5</v>
      </c>
      <c r="D4" s="12">
        <v>5</v>
      </c>
      <c r="E4" s="12">
        <v>0</v>
      </c>
      <c r="F4" s="12">
        <v>5</v>
      </c>
      <c r="G4" s="12">
        <v>5</v>
      </c>
      <c r="H4" s="12">
        <v>5</v>
      </c>
      <c r="I4" s="12">
        <v>5</v>
      </c>
      <c r="J4" s="12">
        <v>5</v>
      </c>
      <c r="K4" s="12">
        <v>5</v>
      </c>
      <c r="L4" s="12">
        <v>5</v>
      </c>
      <c r="M4" s="12">
        <v>5</v>
      </c>
      <c r="N4" s="12">
        <v>5</v>
      </c>
      <c r="O4" s="12">
        <v>5</v>
      </c>
      <c r="P4" s="12">
        <v>5</v>
      </c>
      <c r="Q4" s="12">
        <v>5</v>
      </c>
      <c r="R4" s="12">
        <v>5</v>
      </c>
      <c r="S4" s="12">
        <v>5</v>
      </c>
      <c r="T4" s="12">
        <v>5</v>
      </c>
      <c r="U4" s="13"/>
    </row>
    <row r="5" spans="1:21" s="5" customFormat="1" ht="53.25" customHeight="1" x14ac:dyDescent="0.25">
      <c r="A5" s="14" t="s">
        <v>43</v>
      </c>
      <c r="B5" s="15" t="s">
        <v>44</v>
      </c>
      <c r="C5" s="12">
        <v>12</v>
      </c>
      <c r="D5" s="12">
        <v>12</v>
      </c>
      <c r="E5" s="12">
        <v>14</v>
      </c>
      <c r="F5" s="12">
        <v>13</v>
      </c>
      <c r="G5" s="12">
        <v>14</v>
      </c>
      <c r="H5" s="12">
        <v>13</v>
      </c>
      <c r="I5" s="12">
        <v>12</v>
      </c>
      <c r="J5" s="12">
        <v>13</v>
      </c>
      <c r="K5" s="12">
        <v>13</v>
      </c>
      <c r="L5" s="12">
        <v>7</v>
      </c>
      <c r="M5" s="12">
        <v>11</v>
      </c>
      <c r="N5" s="12">
        <v>11</v>
      </c>
      <c r="O5" s="12">
        <v>9</v>
      </c>
      <c r="P5" s="12">
        <v>14</v>
      </c>
      <c r="Q5" s="12">
        <v>14</v>
      </c>
      <c r="R5" s="12">
        <v>12</v>
      </c>
      <c r="S5" s="12">
        <v>12</v>
      </c>
      <c r="T5" s="12">
        <v>12</v>
      </c>
      <c r="U5" s="13"/>
    </row>
    <row r="6" spans="1:21" s="5" customFormat="1" ht="41.4" x14ac:dyDescent="0.25">
      <c r="A6" s="16" t="s">
        <v>45</v>
      </c>
      <c r="B6" s="15" t="s">
        <v>46</v>
      </c>
      <c r="C6" s="12">
        <v>5</v>
      </c>
      <c r="D6" s="12">
        <v>5</v>
      </c>
      <c r="E6" s="12">
        <v>5</v>
      </c>
      <c r="F6" s="12">
        <v>5</v>
      </c>
      <c r="G6" s="12">
        <v>5</v>
      </c>
      <c r="H6" s="12">
        <v>5</v>
      </c>
      <c r="I6" s="12">
        <v>5</v>
      </c>
      <c r="J6" s="12">
        <v>5</v>
      </c>
      <c r="K6" s="12">
        <v>5</v>
      </c>
      <c r="L6" s="12">
        <v>0</v>
      </c>
      <c r="M6" s="12">
        <v>5</v>
      </c>
      <c r="N6" s="12">
        <v>5</v>
      </c>
      <c r="O6" s="12">
        <v>5</v>
      </c>
      <c r="P6" s="12">
        <v>5</v>
      </c>
      <c r="Q6" s="12">
        <v>5</v>
      </c>
      <c r="R6" s="12">
        <v>5</v>
      </c>
      <c r="S6" s="12">
        <v>5</v>
      </c>
      <c r="T6" s="12">
        <v>5</v>
      </c>
      <c r="U6" s="13"/>
    </row>
    <row r="7" spans="1:21" ht="41.4" x14ac:dyDescent="0.25">
      <c r="A7" s="16" t="s">
        <v>47</v>
      </c>
      <c r="B7" s="11" t="s">
        <v>44</v>
      </c>
      <c r="C7" s="17">
        <v>27</v>
      </c>
      <c r="D7" s="17">
        <v>31</v>
      </c>
      <c r="E7" s="17">
        <v>41</v>
      </c>
      <c r="F7" s="17">
        <v>34</v>
      </c>
      <c r="G7" s="17">
        <v>40</v>
      </c>
      <c r="H7" s="17">
        <v>25</v>
      </c>
      <c r="I7" s="17">
        <v>32</v>
      </c>
      <c r="J7" s="17">
        <v>38</v>
      </c>
      <c r="K7" s="17">
        <v>33</v>
      </c>
      <c r="L7" s="17">
        <v>0</v>
      </c>
      <c r="M7" s="17">
        <v>31</v>
      </c>
      <c r="N7" s="12">
        <v>31</v>
      </c>
      <c r="O7" s="12">
        <v>32</v>
      </c>
      <c r="P7" s="12">
        <v>30</v>
      </c>
      <c r="Q7" s="12">
        <v>34</v>
      </c>
      <c r="R7" s="12">
        <v>23</v>
      </c>
      <c r="S7" s="12">
        <v>23</v>
      </c>
      <c r="T7" s="12">
        <v>29</v>
      </c>
      <c r="U7" s="13"/>
    </row>
    <row r="8" spans="1:21" ht="27.6" x14ac:dyDescent="0.25">
      <c r="A8" s="18" t="s">
        <v>48</v>
      </c>
      <c r="B8" s="15" t="s">
        <v>49</v>
      </c>
      <c r="C8" s="12">
        <v>19</v>
      </c>
      <c r="D8" s="12">
        <v>22</v>
      </c>
      <c r="E8" s="12">
        <v>21</v>
      </c>
      <c r="F8" s="12">
        <v>21</v>
      </c>
      <c r="G8" s="12">
        <v>23</v>
      </c>
      <c r="H8" s="12">
        <v>19</v>
      </c>
      <c r="I8" s="12">
        <v>20</v>
      </c>
      <c r="J8" s="12">
        <v>19</v>
      </c>
      <c r="K8" s="12">
        <v>26</v>
      </c>
      <c r="L8" s="12">
        <v>25</v>
      </c>
      <c r="M8" s="12">
        <v>23</v>
      </c>
      <c r="N8" s="12">
        <v>23</v>
      </c>
      <c r="O8" s="12">
        <v>19</v>
      </c>
      <c r="P8" s="12">
        <v>24</v>
      </c>
      <c r="Q8" s="12">
        <v>19</v>
      </c>
      <c r="R8" s="12">
        <v>22</v>
      </c>
      <c r="S8" s="12">
        <v>23</v>
      </c>
      <c r="T8" s="12">
        <v>24</v>
      </c>
      <c r="U8" s="13"/>
    </row>
    <row r="9" spans="1:21" ht="55.2" x14ac:dyDescent="0.25">
      <c r="A9" s="16" t="s">
        <v>50</v>
      </c>
      <c r="B9" s="19" t="s">
        <v>51</v>
      </c>
      <c r="C9" s="20">
        <v>15</v>
      </c>
      <c r="D9" s="20">
        <v>15</v>
      </c>
      <c r="E9" s="20">
        <v>15</v>
      </c>
      <c r="F9" s="20">
        <v>15</v>
      </c>
      <c r="G9" s="20">
        <v>16</v>
      </c>
      <c r="H9" s="20">
        <v>17</v>
      </c>
      <c r="I9" s="20">
        <v>16</v>
      </c>
      <c r="J9" s="20">
        <v>17</v>
      </c>
      <c r="K9" s="20">
        <v>17</v>
      </c>
      <c r="L9" s="20">
        <v>15</v>
      </c>
      <c r="M9" s="20">
        <v>15</v>
      </c>
      <c r="N9" s="12">
        <v>15</v>
      </c>
      <c r="O9" s="12">
        <v>15</v>
      </c>
      <c r="P9" s="12">
        <v>17</v>
      </c>
      <c r="Q9" s="12">
        <v>16</v>
      </c>
      <c r="R9" s="12">
        <v>15</v>
      </c>
      <c r="S9" s="12">
        <v>18</v>
      </c>
      <c r="T9" s="12">
        <v>17</v>
      </c>
      <c r="U9" s="13"/>
    </row>
    <row r="10" spans="1:21" s="5" customFormat="1" x14ac:dyDescent="0.25">
      <c r="A10" s="21" t="s">
        <v>52</v>
      </c>
      <c r="B10" s="22"/>
      <c r="C10" s="23">
        <f t="shared" ref="C10:T10" si="0">IF(C9="","",SUM(C4:C9))</f>
        <v>83</v>
      </c>
      <c r="D10" s="23">
        <f t="shared" si="0"/>
        <v>90</v>
      </c>
      <c r="E10" s="23">
        <f t="shared" si="0"/>
        <v>96</v>
      </c>
      <c r="F10" s="23">
        <f t="shared" si="0"/>
        <v>93</v>
      </c>
      <c r="G10" s="23">
        <f t="shared" si="0"/>
        <v>103</v>
      </c>
      <c r="H10" s="23">
        <f t="shared" si="0"/>
        <v>84</v>
      </c>
      <c r="I10" s="23">
        <f t="shared" si="0"/>
        <v>90</v>
      </c>
      <c r="J10" s="23">
        <f t="shared" si="0"/>
        <v>97</v>
      </c>
      <c r="K10" s="23">
        <f t="shared" si="0"/>
        <v>99</v>
      </c>
      <c r="L10" s="23">
        <f t="shared" si="0"/>
        <v>52</v>
      </c>
      <c r="M10" s="23">
        <f t="shared" si="0"/>
        <v>90</v>
      </c>
      <c r="N10" s="23">
        <f t="shared" si="0"/>
        <v>90</v>
      </c>
      <c r="O10" s="23">
        <f t="shared" si="0"/>
        <v>85</v>
      </c>
      <c r="P10" s="23">
        <f t="shared" si="0"/>
        <v>95</v>
      </c>
      <c r="Q10" s="23">
        <f t="shared" si="0"/>
        <v>93</v>
      </c>
      <c r="R10" s="23">
        <f t="shared" si="0"/>
        <v>82</v>
      </c>
      <c r="S10" s="23">
        <f t="shared" si="0"/>
        <v>86</v>
      </c>
      <c r="T10" s="23">
        <f t="shared" si="0"/>
        <v>92</v>
      </c>
      <c r="U10" s="24"/>
    </row>
    <row r="11" spans="1:21" x14ac:dyDescent="0.25">
      <c r="A11" s="25" t="s">
        <v>53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1:21" ht="25.5" customHeight="1" x14ac:dyDescent="0.25">
      <c r="A12" s="10" t="s">
        <v>54</v>
      </c>
      <c r="B12" s="28" t="s">
        <v>46</v>
      </c>
      <c r="C12" s="12" t="s">
        <v>55</v>
      </c>
      <c r="D12" s="12" t="s">
        <v>55</v>
      </c>
      <c r="E12" s="12" t="s">
        <v>55</v>
      </c>
      <c r="F12" s="12" t="s">
        <v>55</v>
      </c>
      <c r="G12" s="12" t="s">
        <v>55</v>
      </c>
      <c r="H12" s="12" t="s">
        <v>55</v>
      </c>
      <c r="I12" s="12" t="s">
        <v>55</v>
      </c>
      <c r="J12" s="12" t="s">
        <v>55</v>
      </c>
      <c r="K12" s="12" t="s">
        <v>55</v>
      </c>
      <c r="L12" s="12" t="s">
        <v>55</v>
      </c>
      <c r="M12" s="12" t="s">
        <v>55</v>
      </c>
      <c r="N12" s="12" t="s">
        <v>55</v>
      </c>
      <c r="O12" s="12" t="s">
        <v>55</v>
      </c>
      <c r="P12" s="12" t="s">
        <v>55</v>
      </c>
      <c r="Q12" s="12" t="s">
        <v>55</v>
      </c>
      <c r="R12" s="12" t="s">
        <v>55</v>
      </c>
      <c r="S12" s="12" t="s">
        <v>55</v>
      </c>
      <c r="T12" s="12" t="s">
        <v>55</v>
      </c>
      <c r="U12" s="29">
        <f t="shared" ref="U12:U46" si="1">COUNTIF(C12:T12,"N")</f>
        <v>0</v>
      </c>
    </row>
    <row r="13" spans="1:21" x14ac:dyDescent="0.25">
      <c r="A13" s="10" t="s">
        <v>56</v>
      </c>
      <c r="B13" s="30"/>
      <c r="C13" s="12" t="s">
        <v>55</v>
      </c>
      <c r="D13" s="12" t="s">
        <v>55</v>
      </c>
      <c r="E13" s="12" t="s">
        <v>55</v>
      </c>
      <c r="F13" s="12" t="s">
        <v>55</v>
      </c>
      <c r="G13" s="12" t="s">
        <v>55</v>
      </c>
      <c r="H13" s="12" t="s">
        <v>55</v>
      </c>
      <c r="I13" s="12" t="s">
        <v>55</v>
      </c>
      <c r="J13" s="12" t="s">
        <v>55</v>
      </c>
      <c r="K13" s="12" t="s">
        <v>55</v>
      </c>
      <c r="L13" s="12" t="s">
        <v>55</v>
      </c>
      <c r="M13" s="12" t="s">
        <v>55</v>
      </c>
      <c r="N13" s="12" t="s">
        <v>55</v>
      </c>
      <c r="O13" s="12" t="s">
        <v>55</v>
      </c>
      <c r="P13" s="12" t="s">
        <v>55</v>
      </c>
      <c r="Q13" s="12" t="s">
        <v>55</v>
      </c>
      <c r="R13" s="12" t="s">
        <v>55</v>
      </c>
      <c r="S13" s="12" t="s">
        <v>55</v>
      </c>
      <c r="T13" s="12" t="s">
        <v>55</v>
      </c>
      <c r="U13" s="29">
        <f t="shared" si="1"/>
        <v>0</v>
      </c>
    </row>
    <row r="14" spans="1:21" ht="27.6" x14ac:dyDescent="0.25">
      <c r="A14" s="10" t="s">
        <v>57</v>
      </c>
      <c r="B14" s="31" t="s">
        <v>42</v>
      </c>
      <c r="C14" s="12" t="s">
        <v>55</v>
      </c>
      <c r="D14" s="12" t="s">
        <v>55</v>
      </c>
      <c r="E14" s="12" t="s">
        <v>55</v>
      </c>
      <c r="F14" s="12" t="s">
        <v>55</v>
      </c>
      <c r="G14" s="12" t="s">
        <v>55</v>
      </c>
      <c r="H14" s="12" t="s">
        <v>55</v>
      </c>
      <c r="I14" s="12" t="s">
        <v>55</v>
      </c>
      <c r="J14" s="12" t="s">
        <v>55</v>
      </c>
      <c r="K14" s="12" t="s">
        <v>55</v>
      </c>
      <c r="L14" s="12" t="s">
        <v>55</v>
      </c>
      <c r="M14" s="12" t="s">
        <v>55</v>
      </c>
      <c r="N14" s="12" t="s">
        <v>55</v>
      </c>
      <c r="O14" s="12" t="s">
        <v>55</v>
      </c>
      <c r="P14" s="12" t="s">
        <v>55</v>
      </c>
      <c r="Q14" s="12" t="s">
        <v>55</v>
      </c>
      <c r="R14" s="12" t="s">
        <v>55</v>
      </c>
      <c r="S14" s="12" t="s">
        <v>55</v>
      </c>
      <c r="T14" s="12" t="s">
        <v>55</v>
      </c>
      <c r="U14" s="29">
        <f t="shared" si="1"/>
        <v>0</v>
      </c>
    </row>
    <row r="15" spans="1:21" x14ac:dyDescent="0.25">
      <c r="A15" s="10" t="s">
        <v>58</v>
      </c>
      <c r="B15" s="31"/>
      <c r="C15" s="12" t="s">
        <v>55</v>
      </c>
      <c r="D15" s="12" t="s">
        <v>55</v>
      </c>
      <c r="E15" s="12" t="s">
        <v>55</v>
      </c>
      <c r="F15" s="12" t="s">
        <v>55</v>
      </c>
      <c r="G15" s="12" t="s">
        <v>55</v>
      </c>
      <c r="H15" s="12" t="s">
        <v>55</v>
      </c>
      <c r="I15" s="12" t="s">
        <v>55</v>
      </c>
      <c r="J15" s="12" t="s">
        <v>55</v>
      </c>
      <c r="K15" s="12" t="s">
        <v>55</v>
      </c>
      <c r="L15" s="12" t="s">
        <v>55</v>
      </c>
      <c r="M15" s="12" t="s">
        <v>55</v>
      </c>
      <c r="N15" s="12" t="s">
        <v>55</v>
      </c>
      <c r="O15" s="12" t="s">
        <v>55</v>
      </c>
      <c r="P15" s="12" t="s">
        <v>55</v>
      </c>
      <c r="Q15" s="12" t="s">
        <v>55</v>
      </c>
      <c r="R15" s="12" t="s">
        <v>55</v>
      </c>
      <c r="S15" s="12" t="s">
        <v>55</v>
      </c>
      <c r="T15" s="12" t="s">
        <v>55</v>
      </c>
      <c r="U15" s="29">
        <f t="shared" si="1"/>
        <v>0</v>
      </c>
    </row>
    <row r="16" spans="1:21" ht="27.6" x14ac:dyDescent="0.25">
      <c r="A16" s="10" t="s">
        <v>59</v>
      </c>
      <c r="B16" s="31"/>
      <c r="C16" s="12" t="s">
        <v>55</v>
      </c>
      <c r="D16" s="12" t="s">
        <v>55</v>
      </c>
      <c r="E16" s="12" t="s">
        <v>55</v>
      </c>
      <c r="F16" s="12" t="s">
        <v>55</v>
      </c>
      <c r="G16" s="12" t="s">
        <v>55</v>
      </c>
      <c r="H16" s="12" t="s">
        <v>55</v>
      </c>
      <c r="I16" s="12" t="s">
        <v>55</v>
      </c>
      <c r="J16" s="12" t="s">
        <v>55</v>
      </c>
      <c r="K16" s="12" t="s">
        <v>55</v>
      </c>
      <c r="L16" s="12" t="s">
        <v>55</v>
      </c>
      <c r="M16" s="12" t="s">
        <v>55</v>
      </c>
      <c r="N16" s="12" t="s">
        <v>55</v>
      </c>
      <c r="O16" s="12" t="s">
        <v>55</v>
      </c>
      <c r="P16" s="12" t="s">
        <v>55</v>
      </c>
      <c r="Q16" s="12" t="s">
        <v>55</v>
      </c>
      <c r="R16" s="12" t="s">
        <v>55</v>
      </c>
      <c r="S16" s="12" t="s">
        <v>55</v>
      </c>
      <c r="T16" s="12" t="s">
        <v>55</v>
      </c>
      <c r="U16" s="29">
        <f t="shared" si="1"/>
        <v>0</v>
      </c>
    </row>
    <row r="17" spans="1:21" x14ac:dyDescent="0.25">
      <c r="A17" s="10" t="s">
        <v>60</v>
      </c>
      <c r="B17" s="31"/>
      <c r="C17" s="12" t="s">
        <v>55</v>
      </c>
      <c r="D17" s="12" t="s">
        <v>55</v>
      </c>
      <c r="E17" s="12" t="s">
        <v>55</v>
      </c>
      <c r="F17" s="12" t="s">
        <v>55</v>
      </c>
      <c r="G17" s="12" t="s">
        <v>55</v>
      </c>
      <c r="H17" s="12" t="s">
        <v>55</v>
      </c>
      <c r="I17" s="12" t="s">
        <v>55</v>
      </c>
      <c r="J17" s="12" t="s">
        <v>55</v>
      </c>
      <c r="K17" s="12" t="s">
        <v>55</v>
      </c>
      <c r="L17" s="12" t="s">
        <v>55</v>
      </c>
      <c r="M17" s="12" t="s">
        <v>55</v>
      </c>
      <c r="N17" s="12" t="s">
        <v>55</v>
      </c>
      <c r="O17" s="12" t="s">
        <v>55</v>
      </c>
      <c r="P17" s="12" t="s">
        <v>55</v>
      </c>
      <c r="Q17" s="12" t="s">
        <v>55</v>
      </c>
      <c r="R17" s="12" t="s">
        <v>55</v>
      </c>
      <c r="S17" s="12" t="s">
        <v>55</v>
      </c>
      <c r="T17" s="12" t="s">
        <v>55</v>
      </c>
      <c r="U17" s="29">
        <f t="shared" si="1"/>
        <v>0</v>
      </c>
    </row>
    <row r="18" spans="1:21" ht="27.6" x14ac:dyDescent="0.25">
      <c r="A18" s="10" t="s">
        <v>61</v>
      </c>
      <c r="B18" s="31"/>
      <c r="C18" s="12" t="s">
        <v>55</v>
      </c>
      <c r="D18" s="12" t="s">
        <v>55</v>
      </c>
      <c r="E18" s="12" t="s">
        <v>55</v>
      </c>
      <c r="F18" s="12" t="s">
        <v>55</v>
      </c>
      <c r="G18" s="12" t="s">
        <v>55</v>
      </c>
      <c r="H18" s="12" t="s">
        <v>55</v>
      </c>
      <c r="I18" s="12" t="s">
        <v>55</v>
      </c>
      <c r="J18" s="12" t="s">
        <v>55</v>
      </c>
      <c r="K18" s="12" t="s">
        <v>55</v>
      </c>
      <c r="L18" s="12" t="s">
        <v>55</v>
      </c>
      <c r="M18" s="12" t="s">
        <v>55</v>
      </c>
      <c r="N18" s="12" t="s">
        <v>55</v>
      </c>
      <c r="O18" s="12" t="s">
        <v>55</v>
      </c>
      <c r="P18" s="12" t="s">
        <v>55</v>
      </c>
      <c r="Q18" s="12" t="s">
        <v>55</v>
      </c>
      <c r="R18" s="12" t="s">
        <v>55</v>
      </c>
      <c r="S18" s="12" t="s">
        <v>55</v>
      </c>
      <c r="T18" s="12" t="s">
        <v>55</v>
      </c>
      <c r="U18" s="29">
        <f t="shared" si="1"/>
        <v>0</v>
      </c>
    </row>
    <row r="19" spans="1:21" ht="27.6" x14ac:dyDescent="0.25">
      <c r="A19" s="10" t="s">
        <v>62</v>
      </c>
      <c r="B19" s="31"/>
      <c r="C19" s="12" t="s">
        <v>55</v>
      </c>
      <c r="D19" s="12" t="s">
        <v>55</v>
      </c>
      <c r="E19" s="12" t="s">
        <v>55</v>
      </c>
      <c r="F19" s="12" t="s">
        <v>55</v>
      </c>
      <c r="G19" s="12" t="s">
        <v>55</v>
      </c>
      <c r="H19" s="12" t="s">
        <v>55</v>
      </c>
      <c r="I19" s="12" t="s">
        <v>55</v>
      </c>
      <c r="J19" s="12" t="s">
        <v>55</v>
      </c>
      <c r="K19" s="12" t="s">
        <v>55</v>
      </c>
      <c r="L19" s="12" t="s">
        <v>55</v>
      </c>
      <c r="M19" s="12" t="s">
        <v>55</v>
      </c>
      <c r="N19" s="12" t="s">
        <v>55</v>
      </c>
      <c r="O19" s="12" t="s">
        <v>55</v>
      </c>
      <c r="P19" s="12" t="s">
        <v>55</v>
      </c>
      <c r="Q19" s="12" t="s">
        <v>55</v>
      </c>
      <c r="R19" s="12" t="s">
        <v>55</v>
      </c>
      <c r="S19" s="12" t="s">
        <v>55</v>
      </c>
      <c r="T19" s="12" t="s">
        <v>55</v>
      </c>
      <c r="U19" s="29">
        <f t="shared" si="1"/>
        <v>0</v>
      </c>
    </row>
    <row r="20" spans="1:21" ht="27.6" x14ac:dyDescent="0.25">
      <c r="A20" s="10" t="s">
        <v>63</v>
      </c>
      <c r="B20" s="31"/>
      <c r="C20" s="12" t="s">
        <v>55</v>
      </c>
      <c r="D20" s="12" t="s">
        <v>55</v>
      </c>
      <c r="E20" s="12" t="s">
        <v>64</v>
      </c>
      <c r="F20" s="12" t="s">
        <v>55</v>
      </c>
      <c r="G20" s="12" t="s">
        <v>55</v>
      </c>
      <c r="H20" s="12" t="s">
        <v>55</v>
      </c>
      <c r="I20" s="12" t="s">
        <v>55</v>
      </c>
      <c r="J20" s="12" t="s">
        <v>55</v>
      </c>
      <c r="K20" s="12" t="s">
        <v>55</v>
      </c>
      <c r="L20" s="12" t="s">
        <v>55</v>
      </c>
      <c r="M20" s="12" t="s">
        <v>55</v>
      </c>
      <c r="N20" s="12" t="s">
        <v>55</v>
      </c>
      <c r="O20" s="12" t="s">
        <v>55</v>
      </c>
      <c r="P20" s="12" t="s">
        <v>55</v>
      </c>
      <c r="Q20" s="12" t="s">
        <v>55</v>
      </c>
      <c r="R20" s="12" t="s">
        <v>55</v>
      </c>
      <c r="S20" s="12" t="s">
        <v>55</v>
      </c>
      <c r="T20" s="12" t="s">
        <v>55</v>
      </c>
      <c r="U20" s="29">
        <f t="shared" si="1"/>
        <v>1</v>
      </c>
    </row>
    <row r="21" spans="1:21" ht="27.6" x14ac:dyDescent="0.25">
      <c r="A21" s="10" t="s">
        <v>65</v>
      </c>
      <c r="B21" s="31"/>
      <c r="C21" s="12" t="s">
        <v>55</v>
      </c>
      <c r="D21" s="12" t="s">
        <v>55</v>
      </c>
      <c r="E21" s="12" t="s">
        <v>55</v>
      </c>
      <c r="F21" s="12" t="s">
        <v>55</v>
      </c>
      <c r="G21" s="12" t="s">
        <v>55</v>
      </c>
      <c r="H21" s="12" t="s">
        <v>55</v>
      </c>
      <c r="I21" s="12" t="s">
        <v>55</v>
      </c>
      <c r="J21" s="12" t="s">
        <v>55</v>
      </c>
      <c r="K21" s="12" t="s">
        <v>55</v>
      </c>
      <c r="L21" s="12" t="s">
        <v>55</v>
      </c>
      <c r="M21" s="12" t="s">
        <v>55</v>
      </c>
      <c r="N21" s="12" t="s">
        <v>55</v>
      </c>
      <c r="O21" s="12" t="s">
        <v>55</v>
      </c>
      <c r="P21" s="12" t="s">
        <v>55</v>
      </c>
      <c r="Q21" s="12" t="s">
        <v>55</v>
      </c>
      <c r="R21" s="12" t="s">
        <v>55</v>
      </c>
      <c r="S21" s="12" t="s">
        <v>55</v>
      </c>
      <c r="T21" s="12" t="s">
        <v>55</v>
      </c>
      <c r="U21" s="29">
        <f t="shared" si="1"/>
        <v>0</v>
      </c>
    </row>
    <row r="22" spans="1:21" ht="27.6" x14ac:dyDescent="0.25">
      <c r="A22" s="10" t="s">
        <v>66</v>
      </c>
      <c r="B22" s="31"/>
      <c r="C22" s="12" t="s">
        <v>55</v>
      </c>
      <c r="D22" s="12" t="s">
        <v>55</v>
      </c>
      <c r="E22" s="12" t="s">
        <v>55</v>
      </c>
      <c r="F22" s="12" t="s">
        <v>55</v>
      </c>
      <c r="G22" s="12" t="s">
        <v>55</v>
      </c>
      <c r="H22" s="12" t="s">
        <v>55</v>
      </c>
      <c r="I22" s="12" t="s">
        <v>55</v>
      </c>
      <c r="J22" s="12" t="s">
        <v>55</v>
      </c>
      <c r="K22" s="12" t="s">
        <v>55</v>
      </c>
      <c r="L22" s="12" t="s">
        <v>55</v>
      </c>
      <c r="M22" s="12" t="s">
        <v>55</v>
      </c>
      <c r="N22" s="12" t="s">
        <v>55</v>
      </c>
      <c r="O22" s="12" t="s">
        <v>55</v>
      </c>
      <c r="P22" s="12" t="s">
        <v>55</v>
      </c>
      <c r="Q22" s="12" t="s">
        <v>55</v>
      </c>
      <c r="R22" s="12" t="s">
        <v>55</v>
      </c>
      <c r="S22" s="12" t="s">
        <v>55</v>
      </c>
      <c r="T22" s="12" t="s">
        <v>55</v>
      </c>
      <c r="U22" s="29">
        <f t="shared" si="1"/>
        <v>0</v>
      </c>
    </row>
    <row r="23" spans="1:21" ht="27.6" x14ac:dyDescent="0.25">
      <c r="A23" s="10" t="s">
        <v>67</v>
      </c>
      <c r="B23" s="32" t="s">
        <v>46</v>
      </c>
      <c r="C23" s="12" t="s">
        <v>55</v>
      </c>
      <c r="D23" s="12" t="s">
        <v>55</v>
      </c>
      <c r="E23" s="12" t="s">
        <v>55</v>
      </c>
      <c r="F23" s="12" t="s">
        <v>55</v>
      </c>
      <c r="G23" s="12" t="s">
        <v>55</v>
      </c>
      <c r="H23" s="12" t="s">
        <v>55</v>
      </c>
      <c r="I23" s="12" t="s">
        <v>55</v>
      </c>
      <c r="J23" s="12" t="s">
        <v>55</v>
      </c>
      <c r="K23" s="12" t="s">
        <v>55</v>
      </c>
      <c r="L23" s="12" t="s">
        <v>55</v>
      </c>
      <c r="M23" s="12" t="s">
        <v>55</v>
      </c>
      <c r="N23" s="12" t="s">
        <v>55</v>
      </c>
      <c r="O23" s="12" t="s">
        <v>55</v>
      </c>
      <c r="P23" s="12" t="s">
        <v>55</v>
      </c>
      <c r="Q23" s="12" t="s">
        <v>55</v>
      </c>
      <c r="R23" s="12" t="s">
        <v>55</v>
      </c>
      <c r="S23" s="12" t="s">
        <v>55</v>
      </c>
      <c r="T23" s="12" t="s">
        <v>55</v>
      </c>
      <c r="U23" s="29">
        <f t="shared" si="1"/>
        <v>0</v>
      </c>
    </row>
    <row r="24" spans="1:21" x14ac:dyDescent="0.25">
      <c r="A24" s="10" t="s">
        <v>68</v>
      </c>
      <c r="B24" s="33"/>
      <c r="C24" s="12" t="s">
        <v>55</v>
      </c>
      <c r="D24" s="12" t="s">
        <v>55</v>
      </c>
      <c r="E24" s="12" t="s">
        <v>55</v>
      </c>
      <c r="F24" s="12" t="s">
        <v>55</v>
      </c>
      <c r="G24" s="12" t="s">
        <v>55</v>
      </c>
      <c r="H24" s="12" t="s">
        <v>55</v>
      </c>
      <c r="I24" s="12" t="s">
        <v>55</v>
      </c>
      <c r="J24" s="12" t="s">
        <v>55</v>
      </c>
      <c r="K24" s="12" t="s">
        <v>55</v>
      </c>
      <c r="L24" s="12" t="s">
        <v>55</v>
      </c>
      <c r="M24" s="12" t="s">
        <v>55</v>
      </c>
      <c r="N24" s="12" t="s">
        <v>55</v>
      </c>
      <c r="O24" s="12" t="s">
        <v>55</v>
      </c>
      <c r="P24" s="12" t="s">
        <v>55</v>
      </c>
      <c r="Q24" s="12" t="s">
        <v>55</v>
      </c>
      <c r="R24" s="12" t="s">
        <v>55</v>
      </c>
      <c r="S24" s="12" t="s">
        <v>55</v>
      </c>
      <c r="T24" s="12" t="s">
        <v>55</v>
      </c>
      <c r="U24" s="29">
        <f t="shared" si="1"/>
        <v>0</v>
      </c>
    </row>
    <row r="25" spans="1:21" ht="27.6" x14ac:dyDescent="0.25">
      <c r="A25" s="10" t="s">
        <v>69</v>
      </c>
      <c r="B25" s="33"/>
      <c r="C25" s="12" t="s">
        <v>55</v>
      </c>
      <c r="D25" s="12" t="s">
        <v>55</v>
      </c>
      <c r="E25" s="12" t="s">
        <v>55</v>
      </c>
      <c r="F25" s="12" t="s">
        <v>55</v>
      </c>
      <c r="G25" s="12" t="s">
        <v>55</v>
      </c>
      <c r="H25" s="12" t="s">
        <v>55</v>
      </c>
      <c r="I25" s="12" t="s">
        <v>55</v>
      </c>
      <c r="J25" s="12" t="s">
        <v>55</v>
      </c>
      <c r="K25" s="12" t="s">
        <v>55</v>
      </c>
      <c r="L25" s="12" t="s">
        <v>55</v>
      </c>
      <c r="M25" s="12" t="s">
        <v>55</v>
      </c>
      <c r="N25" s="12" t="s">
        <v>55</v>
      </c>
      <c r="O25" s="12" t="s">
        <v>55</v>
      </c>
      <c r="P25" s="12" t="s">
        <v>55</v>
      </c>
      <c r="Q25" s="12" t="s">
        <v>55</v>
      </c>
      <c r="R25" s="12" t="s">
        <v>55</v>
      </c>
      <c r="S25" s="12" t="s">
        <v>55</v>
      </c>
      <c r="T25" s="12" t="s">
        <v>55</v>
      </c>
      <c r="U25" s="29">
        <f t="shared" si="1"/>
        <v>0</v>
      </c>
    </row>
    <row r="26" spans="1:21" x14ac:dyDescent="0.25">
      <c r="A26" s="10" t="s">
        <v>70</v>
      </c>
      <c r="B26" s="33"/>
      <c r="C26" s="12" t="s">
        <v>55</v>
      </c>
      <c r="D26" s="12" t="s">
        <v>55</v>
      </c>
      <c r="E26" s="12" t="s">
        <v>55</v>
      </c>
      <c r="F26" s="12" t="s">
        <v>55</v>
      </c>
      <c r="G26" s="12" t="s">
        <v>55</v>
      </c>
      <c r="H26" s="12" t="s">
        <v>55</v>
      </c>
      <c r="I26" s="12" t="s">
        <v>55</v>
      </c>
      <c r="J26" s="12" t="s">
        <v>55</v>
      </c>
      <c r="K26" s="12" t="s">
        <v>55</v>
      </c>
      <c r="L26" s="12" t="s">
        <v>55</v>
      </c>
      <c r="M26" s="12" t="s">
        <v>55</v>
      </c>
      <c r="N26" s="12" t="s">
        <v>55</v>
      </c>
      <c r="O26" s="12" t="s">
        <v>55</v>
      </c>
      <c r="P26" s="12" t="s">
        <v>55</v>
      </c>
      <c r="Q26" s="12" t="s">
        <v>55</v>
      </c>
      <c r="R26" s="12" t="s">
        <v>55</v>
      </c>
      <c r="S26" s="12" t="s">
        <v>55</v>
      </c>
      <c r="T26" s="12" t="s">
        <v>55</v>
      </c>
      <c r="U26" s="29">
        <f t="shared" si="1"/>
        <v>0</v>
      </c>
    </row>
    <row r="27" spans="1:21" x14ac:dyDescent="0.25">
      <c r="A27" s="10" t="s">
        <v>71</v>
      </c>
      <c r="B27" s="33"/>
      <c r="C27" s="12" t="s">
        <v>55</v>
      </c>
      <c r="D27" s="12" t="s">
        <v>55</v>
      </c>
      <c r="E27" s="12" t="s">
        <v>55</v>
      </c>
      <c r="F27" s="12" t="s">
        <v>55</v>
      </c>
      <c r="G27" s="12" t="s">
        <v>55</v>
      </c>
      <c r="H27" s="12" t="s">
        <v>55</v>
      </c>
      <c r="I27" s="12" t="s">
        <v>55</v>
      </c>
      <c r="J27" s="12" t="s">
        <v>55</v>
      </c>
      <c r="K27" s="12" t="s">
        <v>55</v>
      </c>
      <c r="L27" s="12" t="s">
        <v>55</v>
      </c>
      <c r="M27" s="12" t="s">
        <v>55</v>
      </c>
      <c r="N27" s="12" t="s">
        <v>55</v>
      </c>
      <c r="O27" s="12" t="s">
        <v>55</v>
      </c>
      <c r="P27" s="12" t="s">
        <v>55</v>
      </c>
      <c r="Q27" s="12" t="s">
        <v>55</v>
      </c>
      <c r="R27" s="12" t="s">
        <v>55</v>
      </c>
      <c r="S27" s="12" t="s">
        <v>55</v>
      </c>
      <c r="T27" s="12" t="s">
        <v>55</v>
      </c>
      <c r="U27" s="29">
        <f t="shared" si="1"/>
        <v>0</v>
      </c>
    </row>
    <row r="28" spans="1:21" ht="48.75" customHeight="1" x14ac:dyDescent="0.25">
      <c r="A28" s="10" t="s">
        <v>72</v>
      </c>
      <c r="B28" s="33"/>
      <c r="C28" s="12" t="s">
        <v>55</v>
      </c>
      <c r="D28" s="12" t="s">
        <v>55</v>
      </c>
      <c r="E28" s="12" t="s">
        <v>55</v>
      </c>
      <c r="F28" s="12" t="s">
        <v>55</v>
      </c>
      <c r="G28" s="12" t="s">
        <v>55</v>
      </c>
      <c r="H28" s="12" t="s">
        <v>55</v>
      </c>
      <c r="I28" s="12" t="s">
        <v>55</v>
      </c>
      <c r="J28" s="12" t="s">
        <v>55</v>
      </c>
      <c r="K28" s="12" t="s">
        <v>55</v>
      </c>
      <c r="L28" s="12" t="s">
        <v>55</v>
      </c>
      <c r="M28" s="12" t="s">
        <v>55</v>
      </c>
      <c r="N28" s="12" t="s">
        <v>55</v>
      </c>
      <c r="O28" s="12" t="s">
        <v>55</v>
      </c>
      <c r="P28" s="12" t="s">
        <v>55</v>
      </c>
      <c r="Q28" s="12" t="s">
        <v>55</v>
      </c>
      <c r="R28" s="12" t="s">
        <v>55</v>
      </c>
      <c r="S28" s="12" t="s">
        <v>55</v>
      </c>
      <c r="T28" s="12" t="s">
        <v>55</v>
      </c>
      <c r="U28" s="29">
        <f t="shared" si="1"/>
        <v>0</v>
      </c>
    </row>
    <row r="29" spans="1:21" ht="27.6" x14ac:dyDescent="0.25">
      <c r="A29" s="10" t="s">
        <v>73</v>
      </c>
      <c r="B29" s="33"/>
      <c r="C29" s="12" t="s">
        <v>55</v>
      </c>
      <c r="D29" s="12" t="s">
        <v>55</v>
      </c>
      <c r="E29" s="12" t="s">
        <v>55</v>
      </c>
      <c r="F29" s="12" t="s">
        <v>55</v>
      </c>
      <c r="G29" s="12" t="s">
        <v>55</v>
      </c>
      <c r="H29" s="12" t="s">
        <v>55</v>
      </c>
      <c r="I29" s="12" t="s">
        <v>55</v>
      </c>
      <c r="J29" s="12" t="s">
        <v>55</v>
      </c>
      <c r="K29" s="12" t="s">
        <v>55</v>
      </c>
      <c r="L29" s="12" t="s">
        <v>55</v>
      </c>
      <c r="M29" s="12" t="s">
        <v>55</v>
      </c>
      <c r="N29" s="12" t="s">
        <v>55</v>
      </c>
      <c r="O29" s="12" t="s">
        <v>55</v>
      </c>
      <c r="P29" s="12" t="s">
        <v>55</v>
      </c>
      <c r="Q29" s="12" t="s">
        <v>55</v>
      </c>
      <c r="R29" s="12" t="s">
        <v>55</v>
      </c>
      <c r="S29" s="12" t="s">
        <v>55</v>
      </c>
      <c r="T29" s="12" t="s">
        <v>55</v>
      </c>
      <c r="U29" s="29">
        <f t="shared" si="1"/>
        <v>0</v>
      </c>
    </row>
    <row r="30" spans="1:21" x14ac:dyDescent="0.25">
      <c r="A30" s="10" t="s">
        <v>74</v>
      </c>
      <c r="B30" s="33"/>
      <c r="C30" s="12" t="s">
        <v>55</v>
      </c>
      <c r="D30" s="12" t="s">
        <v>55</v>
      </c>
      <c r="E30" s="12" t="s">
        <v>55</v>
      </c>
      <c r="F30" s="12" t="s">
        <v>55</v>
      </c>
      <c r="G30" s="12" t="s">
        <v>55</v>
      </c>
      <c r="H30" s="12" t="s">
        <v>55</v>
      </c>
      <c r="I30" s="12" t="s">
        <v>55</v>
      </c>
      <c r="J30" s="12" t="s">
        <v>55</v>
      </c>
      <c r="K30" s="12" t="s">
        <v>55</v>
      </c>
      <c r="L30" s="12" t="s">
        <v>55</v>
      </c>
      <c r="M30" s="12" t="s">
        <v>55</v>
      </c>
      <c r="N30" s="12" t="s">
        <v>55</v>
      </c>
      <c r="O30" s="12" t="s">
        <v>55</v>
      </c>
      <c r="P30" s="12" t="s">
        <v>55</v>
      </c>
      <c r="Q30" s="12" t="s">
        <v>55</v>
      </c>
      <c r="R30" s="12" t="s">
        <v>55</v>
      </c>
      <c r="S30" s="12" t="s">
        <v>55</v>
      </c>
      <c r="T30" s="12" t="s">
        <v>55</v>
      </c>
      <c r="U30" s="29">
        <f t="shared" si="1"/>
        <v>0</v>
      </c>
    </row>
    <row r="31" spans="1:21" ht="27.6" x14ac:dyDescent="0.25">
      <c r="A31" s="10" t="s">
        <v>75</v>
      </c>
      <c r="B31" s="33"/>
      <c r="C31" s="12" t="s">
        <v>55</v>
      </c>
      <c r="D31" s="12" t="s">
        <v>55</v>
      </c>
      <c r="E31" s="12" t="s">
        <v>55</v>
      </c>
      <c r="F31" s="12" t="s">
        <v>55</v>
      </c>
      <c r="G31" s="12" t="s">
        <v>55</v>
      </c>
      <c r="H31" s="12" t="s">
        <v>55</v>
      </c>
      <c r="I31" s="12" t="s">
        <v>55</v>
      </c>
      <c r="J31" s="12" t="s">
        <v>55</v>
      </c>
      <c r="K31" s="12" t="s">
        <v>55</v>
      </c>
      <c r="L31" s="12" t="s">
        <v>55</v>
      </c>
      <c r="M31" s="12" t="s">
        <v>55</v>
      </c>
      <c r="N31" s="12" t="s">
        <v>55</v>
      </c>
      <c r="O31" s="12" t="s">
        <v>55</v>
      </c>
      <c r="P31" s="12" t="s">
        <v>55</v>
      </c>
      <c r="Q31" s="12" t="s">
        <v>55</v>
      </c>
      <c r="R31" s="12" t="s">
        <v>55</v>
      </c>
      <c r="S31" s="12" t="s">
        <v>55</v>
      </c>
      <c r="T31" s="12" t="s">
        <v>55</v>
      </c>
      <c r="U31" s="29">
        <f t="shared" si="1"/>
        <v>0</v>
      </c>
    </row>
    <row r="32" spans="1:21" ht="27.6" x14ac:dyDescent="0.25">
      <c r="A32" s="10" t="s">
        <v>76</v>
      </c>
      <c r="B32" s="33"/>
      <c r="C32" s="12" t="s">
        <v>55</v>
      </c>
      <c r="D32" s="12" t="s">
        <v>55</v>
      </c>
      <c r="E32" s="12" t="s">
        <v>55</v>
      </c>
      <c r="F32" s="12" t="s">
        <v>55</v>
      </c>
      <c r="G32" s="12" t="s">
        <v>55</v>
      </c>
      <c r="H32" s="12" t="s">
        <v>55</v>
      </c>
      <c r="I32" s="12" t="s">
        <v>55</v>
      </c>
      <c r="J32" s="12" t="s">
        <v>55</v>
      </c>
      <c r="K32" s="12" t="s">
        <v>55</v>
      </c>
      <c r="L32" s="12" t="s">
        <v>55</v>
      </c>
      <c r="M32" s="12" t="s">
        <v>55</v>
      </c>
      <c r="N32" s="12" t="s">
        <v>55</v>
      </c>
      <c r="O32" s="12" t="s">
        <v>55</v>
      </c>
      <c r="P32" s="12" t="s">
        <v>55</v>
      </c>
      <c r="Q32" s="12" t="s">
        <v>55</v>
      </c>
      <c r="R32" s="12" t="s">
        <v>55</v>
      </c>
      <c r="S32" s="12" t="s">
        <v>55</v>
      </c>
      <c r="T32" s="12" t="s">
        <v>55</v>
      </c>
      <c r="U32" s="29">
        <f t="shared" si="1"/>
        <v>0</v>
      </c>
    </row>
    <row r="33" spans="1:21" ht="27.6" x14ac:dyDescent="0.25">
      <c r="A33" s="10" t="s">
        <v>77</v>
      </c>
      <c r="B33" s="33"/>
      <c r="C33" s="12" t="s">
        <v>55</v>
      </c>
      <c r="D33" s="12" t="s">
        <v>55</v>
      </c>
      <c r="E33" s="12" t="s">
        <v>55</v>
      </c>
      <c r="F33" s="12" t="s">
        <v>55</v>
      </c>
      <c r="G33" s="12" t="s">
        <v>55</v>
      </c>
      <c r="H33" s="12" t="s">
        <v>55</v>
      </c>
      <c r="I33" s="12" t="s">
        <v>55</v>
      </c>
      <c r="J33" s="12" t="s">
        <v>55</v>
      </c>
      <c r="K33" s="12" t="s">
        <v>55</v>
      </c>
      <c r="L33" s="12" t="s">
        <v>55</v>
      </c>
      <c r="M33" s="12" t="s">
        <v>55</v>
      </c>
      <c r="N33" s="12" t="s">
        <v>55</v>
      </c>
      <c r="O33" s="12" t="s">
        <v>55</v>
      </c>
      <c r="P33" s="12" t="s">
        <v>55</v>
      </c>
      <c r="Q33" s="12" t="s">
        <v>55</v>
      </c>
      <c r="R33" s="12" t="s">
        <v>55</v>
      </c>
      <c r="S33" s="12" t="s">
        <v>55</v>
      </c>
      <c r="T33" s="12" t="s">
        <v>55</v>
      </c>
      <c r="U33" s="29">
        <f t="shared" si="1"/>
        <v>0</v>
      </c>
    </row>
    <row r="34" spans="1:21" ht="27.6" x14ac:dyDescent="0.25">
      <c r="A34" s="10" t="s">
        <v>78</v>
      </c>
      <c r="B34" s="33"/>
      <c r="C34" s="12" t="s">
        <v>55</v>
      </c>
      <c r="D34" s="12" t="s">
        <v>55</v>
      </c>
      <c r="E34" s="12" t="s">
        <v>55</v>
      </c>
      <c r="F34" s="12" t="s">
        <v>55</v>
      </c>
      <c r="G34" s="12" t="s">
        <v>55</v>
      </c>
      <c r="H34" s="12" t="s">
        <v>55</v>
      </c>
      <c r="I34" s="12" t="s">
        <v>55</v>
      </c>
      <c r="J34" s="12" t="s">
        <v>55</v>
      </c>
      <c r="K34" s="12" t="s">
        <v>55</v>
      </c>
      <c r="L34" s="12" t="s">
        <v>55</v>
      </c>
      <c r="M34" s="12" t="s">
        <v>55</v>
      </c>
      <c r="N34" s="12" t="s">
        <v>55</v>
      </c>
      <c r="O34" s="12" t="s">
        <v>55</v>
      </c>
      <c r="P34" s="12" t="s">
        <v>55</v>
      </c>
      <c r="Q34" s="12" t="s">
        <v>55</v>
      </c>
      <c r="R34" s="12" t="s">
        <v>55</v>
      </c>
      <c r="S34" s="12" t="s">
        <v>55</v>
      </c>
      <c r="T34" s="12" t="s">
        <v>55</v>
      </c>
      <c r="U34" s="29">
        <f t="shared" si="1"/>
        <v>0</v>
      </c>
    </row>
    <row r="35" spans="1:21" x14ac:dyDescent="0.25">
      <c r="A35" s="10" t="s">
        <v>79</v>
      </c>
      <c r="B35" s="33"/>
      <c r="C35" s="12" t="s">
        <v>55</v>
      </c>
      <c r="D35" s="12" t="s">
        <v>55</v>
      </c>
      <c r="E35" s="12" t="s">
        <v>55</v>
      </c>
      <c r="F35" s="12" t="s">
        <v>55</v>
      </c>
      <c r="G35" s="12" t="s">
        <v>55</v>
      </c>
      <c r="H35" s="12" t="s">
        <v>55</v>
      </c>
      <c r="I35" s="12" t="s">
        <v>55</v>
      </c>
      <c r="J35" s="12" t="s">
        <v>55</v>
      </c>
      <c r="K35" s="12" t="s">
        <v>55</v>
      </c>
      <c r="L35" s="12" t="s">
        <v>55</v>
      </c>
      <c r="M35" s="12" t="s">
        <v>55</v>
      </c>
      <c r="N35" s="12" t="s">
        <v>55</v>
      </c>
      <c r="O35" s="12" t="s">
        <v>55</v>
      </c>
      <c r="P35" s="12" t="s">
        <v>55</v>
      </c>
      <c r="Q35" s="12" t="s">
        <v>55</v>
      </c>
      <c r="R35" s="12" t="s">
        <v>55</v>
      </c>
      <c r="S35" s="12" t="s">
        <v>55</v>
      </c>
      <c r="T35" s="12" t="s">
        <v>55</v>
      </c>
      <c r="U35" s="29">
        <f t="shared" si="1"/>
        <v>0</v>
      </c>
    </row>
    <row r="36" spans="1:21" ht="27.6" x14ac:dyDescent="0.25">
      <c r="A36" s="10" t="s">
        <v>80</v>
      </c>
      <c r="B36" s="33"/>
      <c r="C36" s="12" t="s">
        <v>55</v>
      </c>
      <c r="D36" s="12" t="s">
        <v>55</v>
      </c>
      <c r="E36" s="12" t="s">
        <v>55</v>
      </c>
      <c r="F36" s="12" t="s">
        <v>55</v>
      </c>
      <c r="G36" s="12" t="s">
        <v>55</v>
      </c>
      <c r="H36" s="12" t="s">
        <v>55</v>
      </c>
      <c r="I36" s="12" t="s">
        <v>55</v>
      </c>
      <c r="J36" s="12" t="s">
        <v>55</v>
      </c>
      <c r="K36" s="12" t="s">
        <v>55</v>
      </c>
      <c r="L36" s="12" t="s">
        <v>55</v>
      </c>
      <c r="M36" s="12" t="s">
        <v>55</v>
      </c>
      <c r="N36" s="12" t="s">
        <v>55</v>
      </c>
      <c r="O36" s="12" t="s">
        <v>55</v>
      </c>
      <c r="P36" s="12" t="s">
        <v>55</v>
      </c>
      <c r="Q36" s="12" t="s">
        <v>55</v>
      </c>
      <c r="R36" s="12" t="s">
        <v>55</v>
      </c>
      <c r="S36" s="12" t="s">
        <v>55</v>
      </c>
      <c r="T36" s="12" t="s">
        <v>55</v>
      </c>
      <c r="U36" s="29">
        <f t="shared" si="1"/>
        <v>0</v>
      </c>
    </row>
    <row r="37" spans="1:21" ht="27.6" x14ac:dyDescent="0.25">
      <c r="A37" s="10" t="s">
        <v>81</v>
      </c>
      <c r="B37" s="33"/>
      <c r="C37" s="12" t="s">
        <v>55</v>
      </c>
      <c r="D37" s="12" t="s">
        <v>55</v>
      </c>
      <c r="E37" s="12" t="s">
        <v>55</v>
      </c>
      <c r="F37" s="12" t="s">
        <v>55</v>
      </c>
      <c r="G37" s="12" t="s">
        <v>55</v>
      </c>
      <c r="H37" s="12" t="s">
        <v>55</v>
      </c>
      <c r="I37" s="12" t="s">
        <v>55</v>
      </c>
      <c r="J37" s="12" t="s">
        <v>55</v>
      </c>
      <c r="K37" s="12" t="s">
        <v>55</v>
      </c>
      <c r="L37" s="12" t="s">
        <v>55</v>
      </c>
      <c r="M37" s="12" t="s">
        <v>55</v>
      </c>
      <c r="N37" s="12" t="s">
        <v>55</v>
      </c>
      <c r="O37" s="12" t="s">
        <v>55</v>
      </c>
      <c r="P37" s="12" t="s">
        <v>55</v>
      </c>
      <c r="Q37" s="12" t="s">
        <v>55</v>
      </c>
      <c r="R37" s="12" t="s">
        <v>55</v>
      </c>
      <c r="S37" s="12" t="s">
        <v>55</v>
      </c>
      <c r="T37" s="12" t="s">
        <v>55</v>
      </c>
      <c r="U37" s="29">
        <f t="shared" si="1"/>
        <v>0</v>
      </c>
    </row>
    <row r="38" spans="1:21" ht="44.55" customHeight="1" x14ac:dyDescent="0.25">
      <c r="A38" s="10" t="s">
        <v>82</v>
      </c>
      <c r="B38" s="33"/>
      <c r="C38" s="12" t="s">
        <v>55</v>
      </c>
      <c r="D38" s="12" t="s">
        <v>55</v>
      </c>
      <c r="E38" s="12" t="s">
        <v>55</v>
      </c>
      <c r="F38" s="12" t="s">
        <v>55</v>
      </c>
      <c r="G38" s="12" t="s">
        <v>55</v>
      </c>
      <c r="H38" s="12" t="s">
        <v>55</v>
      </c>
      <c r="I38" s="12" t="s">
        <v>55</v>
      </c>
      <c r="J38" s="12" t="s">
        <v>55</v>
      </c>
      <c r="K38" s="12" t="s">
        <v>55</v>
      </c>
      <c r="L38" s="12" t="s">
        <v>55</v>
      </c>
      <c r="M38" s="12" t="s">
        <v>55</v>
      </c>
      <c r="N38" s="12" t="s">
        <v>55</v>
      </c>
      <c r="O38" s="12" t="s">
        <v>55</v>
      </c>
      <c r="P38" s="12" t="s">
        <v>55</v>
      </c>
      <c r="Q38" s="12" t="s">
        <v>55</v>
      </c>
      <c r="R38" s="12" t="s">
        <v>55</v>
      </c>
      <c r="S38" s="12" t="s">
        <v>55</v>
      </c>
      <c r="T38" s="12" t="s">
        <v>55</v>
      </c>
      <c r="U38" s="29">
        <f t="shared" si="1"/>
        <v>0</v>
      </c>
    </row>
    <row r="39" spans="1:21" x14ac:dyDescent="0.25">
      <c r="A39" s="10" t="s">
        <v>83</v>
      </c>
      <c r="B39" s="33"/>
      <c r="C39" s="12" t="s">
        <v>55</v>
      </c>
      <c r="D39" s="12" t="s">
        <v>55</v>
      </c>
      <c r="E39" s="12" t="s">
        <v>55</v>
      </c>
      <c r="F39" s="12" t="s">
        <v>55</v>
      </c>
      <c r="G39" s="12" t="s">
        <v>55</v>
      </c>
      <c r="H39" s="12" t="s">
        <v>55</v>
      </c>
      <c r="I39" s="12" t="s">
        <v>55</v>
      </c>
      <c r="J39" s="12" t="s">
        <v>55</v>
      </c>
      <c r="K39" s="12" t="s">
        <v>55</v>
      </c>
      <c r="L39" s="12" t="s">
        <v>55</v>
      </c>
      <c r="M39" s="12" t="s">
        <v>55</v>
      </c>
      <c r="N39" s="12" t="s">
        <v>55</v>
      </c>
      <c r="O39" s="12" t="s">
        <v>55</v>
      </c>
      <c r="P39" s="12" t="s">
        <v>55</v>
      </c>
      <c r="Q39" s="12" t="s">
        <v>55</v>
      </c>
      <c r="R39" s="12" t="s">
        <v>55</v>
      </c>
      <c r="S39" s="12" t="s">
        <v>55</v>
      </c>
      <c r="T39" s="12" t="s">
        <v>55</v>
      </c>
      <c r="U39" s="29">
        <f t="shared" si="1"/>
        <v>0</v>
      </c>
    </row>
    <row r="40" spans="1:21" ht="27.6" x14ac:dyDescent="0.25">
      <c r="A40" s="10" t="s">
        <v>84</v>
      </c>
      <c r="B40" s="33"/>
      <c r="C40" s="12" t="s">
        <v>55</v>
      </c>
      <c r="D40" s="12" t="s">
        <v>55</v>
      </c>
      <c r="E40" s="12" t="s">
        <v>55</v>
      </c>
      <c r="F40" s="12" t="s">
        <v>55</v>
      </c>
      <c r="G40" s="12" t="s">
        <v>55</v>
      </c>
      <c r="H40" s="12" t="s">
        <v>55</v>
      </c>
      <c r="I40" s="12" t="s">
        <v>55</v>
      </c>
      <c r="J40" s="12" t="s">
        <v>55</v>
      </c>
      <c r="K40" s="12" t="s">
        <v>55</v>
      </c>
      <c r="L40" s="12" t="s">
        <v>55</v>
      </c>
      <c r="M40" s="12" t="s">
        <v>55</v>
      </c>
      <c r="N40" s="12" t="s">
        <v>55</v>
      </c>
      <c r="O40" s="12" t="s">
        <v>55</v>
      </c>
      <c r="P40" s="12" t="s">
        <v>55</v>
      </c>
      <c r="Q40" s="12" t="s">
        <v>55</v>
      </c>
      <c r="R40" s="12" t="s">
        <v>55</v>
      </c>
      <c r="S40" s="12" t="s">
        <v>55</v>
      </c>
      <c r="T40" s="12" t="s">
        <v>55</v>
      </c>
      <c r="U40" s="29">
        <f t="shared" si="1"/>
        <v>0</v>
      </c>
    </row>
    <row r="41" spans="1:21" x14ac:dyDescent="0.25">
      <c r="A41" s="10" t="s">
        <v>85</v>
      </c>
      <c r="B41" s="33"/>
      <c r="C41" s="12" t="s">
        <v>55</v>
      </c>
      <c r="D41" s="12" t="s">
        <v>55</v>
      </c>
      <c r="E41" s="12" t="s">
        <v>55</v>
      </c>
      <c r="F41" s="12" t="s">
        <v>55</v>
      </c>
      <c r="G41" s="12" t="s">
        <v>55</v>
      </c>
      <c r="H41" s="12" t="s">
        <v>55</v>
      </c>
      <c r="I41" s="12" t="s">
        <v>55</v>
      </c>
      <c r="J41" s="12" t="s">
        <v>55</v>
      </c>
      <c r="K41" s="12" t="s">
        <v>55</v>
      </c>
      <c r="L41" s="12" t="s">
        <v>55</v>
      </c>
      <c r="M41" s="12" t="s">
        <v>55</v>
      </c>
      <c r="N41" s="12" t="s">
        <v>55</v>
      </c>
      <c r="O41" s="12" t="s">
        <v>55</v>
      </c>
      <c r="P41" s="12" t="s">
        <v>55</v>
      </c>
      <c r="Q41" s="12" t="s">
        <v>55</v>
      </c>
      <c r="R41" s="12" t="s">
        <v>55</v>
      </c>
      <c r="S41" s="12" t="s">
        <v>55</v>
      </c>
      <c r="T41" s="12" t="s">
        <v>55</v>
      </c>
      <c r="U41" s="29">
        <f t="shared" si="1"/>
        <v>0</v>
      </c>
    </row>
    <row r="42" spans="1:21" x14ac:dyDescent="0.25">
      <c r="A42" s="10" t="s">
        <v>86</v>
      </c>
      <c r="B42" s="33"/>
      <c r="C42" s="12" t="s">
        <v>55</v>
      </c>
      <c r="D42" s="12" t="s">
        <v>55</v>
      </c>
      <c r="E42" s="12" t="s">
        <v>55</v>
      </c>
      <c r="F42" s="12" t="s">
        <v>55</v>
      </c>
      <c r="G42" s="12" t="s">
        <v>55</v>
      </c>
      <c r="H42" s="12" t="s">
        <v>55</v>
      </c>
      <c r="I42" s="12" t="s">
        <v>55</v>
      </c>
      <c r="J42" s="12" t="s">
        <v>55</v>
      </c>
      <c r="K42" s="12" t="s">
        <v>55</v>
      </c>
      <c r="L42" s="12" t="s">
        <v>55</v>
      </c>
      <c r="M42" s="12" t="s">
        <v>55</v>
      </c>
      <c r="N42" s="12" t="s">
        <v>55</v>
      </c>
      <c r="O42" s="12" t="s">
        <v>55</v>
      </c>
      <c r="P42" s="12" t="s">
        <v>55</v>
      </c>
      <c r="Q42" s="12" t="s">
        <v>55</v>
      </c>
      <c r="R42" s="12" t="s">
        <v>55</v>
      </c>
      <c r="S42" s="12" t="s">
        <v>55</v>
      </c>
      <c r="T42" s="12" t="s">
        <v>55</v>
      </c>
      <c r="U42" s="29">
        <f t="shared" si="1"/>
        <v>0</v>
      </c>
    </row>
    <row r="43" spans="1:21" x14ac:dyDescent="0.25">
      <c r="A43" s="10" t="s">
        <v>87</v>
      </c>
      <c r="B43" s="33"/>
      <c r="C43" s="12" t="s">
        <v>55</v>
      </c>
      <c r="D43" s="12" t="s">
        <v>55</v>
      </c>
      <c r="E43" s="12" t="s">
        <v>55</v>
      </c>
      <c r="F43" s="12" t="s">
        <v>55</v>
      </c>
      <c r="G43" s="12" t="s">
        <v>55</v>
      </c>
      <c r="H43" s="12" t="s">
        <v>55</v>
      </c>
      <c r="I43" s="12" t="s">
        <v>55</v>
      </c>
      <c r="J43" s="12" t="s">
        <v>55</v>
      </c>
      <c r="K43" s="12" t="s">
        <v>55</v>
      </c>
      <c r="L43" s="12" t="s">
        <v>55</v>
      </c>
      <c r="M43" s="12" t="s">
        <v>55</v>
      </c>
      <c r="N43" s="12" t="s">
        <v>55</v>
      </c>
      <c r="O43" s="12" t="s">
        <v>55</v>
      </c>
      <c r="P43" s="12" t="s">
        <v>55</v>
      </c>
      <c r="Q43" s="12" t="s">
        <v>55</v>
      </c>
      <c r="R43" s="12" t="s">
        <v>55</v>
      </c>
      <c r="S43" s="12" t="s">
        <v>55</v>
      </c>
      <c r="T43" s="12" t="s">
        <v>55</v>
      </c>
      <c r="U43" s="29">
        <f t="shared" si="1"/>
        <v>0</v>
      </c>
    </row>
    <row r="44" spans="1:21" ht="27.6" x14ac:dyDescent="0.25">
      <c r="A44" s="10" t="s">
        <v>88</v>
      </c>
      <c r="B44" s="33"/>
      <c r="C44" s="12" t="s">
        <v>89</v>
      </c>
      <c r="D44" s="12" t="s">
        <v>89</v>
      </c>
      <c r="E44" s="12" t="s">
        <v>89</v>
      </c>
      <c r="F44" s="12" t="s">
        <v>89</v>
      </c>
      <c r="G44" s="12" t="s">
        <v>89</v>
      </c>
      <c r="H44" s="12" t="s">
        <v>89</v>
      </c>
      <c r="I44" s="12" t="s">
        <v>89</v>
      </c>
      <c r="J44" s="12" t="s">
        <v>89</v>
      </c>
      <c r="K44" s="12" t="s">
        <v>89</v>
      </c>
      <c r="L44" s="12" t="s">
        <v>89</v>
      </c>
      <c r="M44" s="12" t="s">
        <v>89</v>
      </c>
      <c r="N44" s="12" t="s">
        <v>89</v>
      </c>
      <c r="O44" s="12" t="s">
        <v>89</v>
      </c>
      <c r="P44" s="12" t="s">
        <v>89</v>
      </c>
      <c r="Q44" s="12" t="s">
        <v>89</v>
      </c>
      <c r="R44" s="12" t="s">
        <v>89</v>
      </c>
      <c r="S44" s="12" t="s">
        <v>89</v>
      </c>
      <c r="T44" s="12" t="s">
        <v>89</v>
      </c>
      <c r="U44" s="29">
        <f t="shared" si="1"/>
        <v>0</v>
      </c>
    </row>
    <row r="45" spans="1:21" x14ac:dyDescent="0.25">
      <c r="A45" s="10" t="s">
        <v>90</v>
      </c>
      <c r="B45" s="34"/>
      <c r="C45" s="12" t="s">
        <v>55</v>
      </c>
      <c r="D45" s="12" t="s">
        <v>55</v>
      </c>
      <c r="E45" s="12" t="s">
        <v>55</v>
      </c>
      <c r="F45" s="12" t="s">
        <v>55</v>
      </c>
      <c r="G45" s="12" t="s">
        <v>55</v>
      </c>
      <c r="H45" s="12" t="s">
        <v>55</v>
      </c>
      <c r="I45" s="12" t="s">
        <v>55</v>
      </c>
      <c r="J45" s="12" t="s">
        <v>55</v>
      </c>
      <c r="K45" s="12" t="s">
        <v>55</v>
      </c>
      <c r="L45" s="12" t="s">
        <v>55</v>
      </c>
      <c r="M45" s="12" t="s">
        <v>55</v>
      </c>
      <c r="N45" s="12" t="s">
        <v>55</v>
      </c>
      <c r="O45" s="12" t="s">
        <v>55</v>
      </c>
      <c r="P45" s="12" t="s">
        <v>55</v>
      </c>
      <c r="Q45" s="12" t="s">
        <v>55</v>
      </c>
      <c r="R45" s="12" t="s">
        <v>55</v>
      </c>
      <c r="S45" s="12" t="s">
        <v>55</v>
      </c>
      <c r="T45" s="12" t="s">
        <v>55</v>
      </c>
      <c r="U45" s="29">
        <f t="shared" si="1"/>
        <v>0</v>
      </c>
    </row>
    <row r="46" spans="1:21" ht="27.6" x14ac:dyDescent="0.25">
      <c r="A46" s="10" t="s">
        <v>91</v>
      </c>
      <c r="B46" s="32" t="s">
        <v>92</v>
      </c>
      <c r="C46" s="12" t="s">
        <v>55</v>
      </c>
      <c r="D46" s="12" t="s">
        <v>55</v>
      </c>
      <c r="E46" s="12" t="s">
        <v>55</v>
      </c>
      <c r="F46" s="12" t="s">
        <v>55</v>
      </c>
      <c r="G46" s="12" t="s">
        <v>55</v>
      </c>
      <c r="H46" s="12" t="s">
        <v>55</v>
      </c>
      <c r="I46" s="12" t="s">
        <v>55</v>
      </c>
      <c r="J46" s="12" t="s">
        <v>55</v>
      </c>
      <c r="K46" s="12" t="s">
        <v>55</v>
      </c>
      <c r="L46" s="12" t="s">
        <v>55</v>
      </c>
      <c r="M46" s="12" t="s">
        <v>55</v>
      </c>
      <c r="N46" s="12" t="s">
        <v>55</v>
      </c>
      <c r="O46" s="12" t="s">
        <v>55</v>
      </c>
      <c r="P46" s="12" t="s">
        <v>55</v>
      </c>
      <c r="Q46" s="12" t="s">
        <v>55</v>
      </c>
      <c r="R46" s="12" t="s">
        <v>55</v>
      </c>
      <c r="S46" s="12" t="s">
        <v>55</v>
      </c>
      <c r="T46" s="12" t="s">
        <v>55</v>
      </c>
      <c r="U46" s="29">
        <f t="shared" si="1"/>
        <v>0</v>
      </c>
    </row>
    <row r="47" spans="1:21" ht="69" x14ac:dyDescent="0.25">
      <c r="A47" s="10" t="s">
        <v>93</v>
      </c>
      <c r="B47" s="33"/>
      <c r="C47" s="12" t="s">
        <v>55</v>
      </c>
      <c r="D47" s="12" t="s">
        <v>55</v>
      </c>
      <c r="E47" s="12" t="s">
        <v>55</v>
      </c>
      <c r="F47" s="12" t="s">
        <v>55</v>
      </c>
      <c r="G47" s="12" t="s">
        <v>55</v>
      </c>
      <c r="H47" s="12" t="s">
        <v>55</v>
      </c>
      <c r="I47" s="12" t="s">
        <v>55</v>
      </c>
      <c r="J47" s="12" t="s">
        <v>55</v>
      </c>
      <c r="K47" s="12" t="s">
        <v>55</v>
      </c>
      <c r="L47" s="12" t="s">
        <v>55</v>
      </c>
      <c r="M47" s="12" t="s">
        <v>55</v>
      </c>
      <c r="N47" s="12" t="s">
        <v>55</v>
      </c>
      <c r="O47" s="12" t="s">
        <v>55</v>
      </c>
      <c r="P47" s="12" t="s">
        <v>64</v>
      </c>
      <c r="Q47" s="12" t="s">
        <v>64</v>
      </c>
      <c r="R47" s="12" t="s">
        <v>55</v>
      </c>
      <c r="S47" s="12" t="s">
        <v>55</v>
      </c>
      <c r="T47" s="12" t="s">
        <v>55</v>
      </c>
      <c r="U47" s="29">
        <f>COUNTIF(C47:T47,"N")</f>
        <v>2</v>
      </c>
    </row>
    <row r="48" spans="1:21" ht="27.6" x14ac:dyDescent="0.25">
      <c r="A48" s="10" t="s">
        <v>94</v>
      </c>
      <c r="B48" s="34"/>
      <c r="C48" s="12" t="s">
        <v>55</v>
      </c>
      <c r="D48" s="12" t="s">
        <v>55</v>
      </c>
      <c r="E48" s="12" t="s">
        <v>55</v>
      </c>
      <c r="F48" s="12" t="s">
        <v>55</v>
      </c>
      <c r="G48" s="12" t="s">
        <v>55</v>
      </c>
      <c r="H48" s="12" t="s">
        <v>55</v>
      </c>
      <c r="I48" s="12" t="s">
        <v>55</v>
      </c>
      <c r="J48" s="12" t="s">
        <v>55</v>
      </c>
      <c r="K48" s="12" t="s">
        <v>55</v>
      </c>
      <c r="L48" s="12" t="s">
        <v>55</v>
      </c>
      <c r="M48" s="12" t="s">
        <v>55</v>
      </c>
      <c r="N48" s="12" t="s">
        <v>55</v>
      </c>
      <c r="O48" s="12" t="s">
        <v>55</v>
      </c>
      <c r="P48" s="12" t="s">
        <v>55</v>
      </c>
      <c r="Q48" s="12" t="s">
        <v>55</v>
      </c>
      <c r="R48" s="12" t="s">
        <v>55</v>
      </c>
      <c r="S48" s="12" t="s">
        <v>55</v>
      </c>
      <c r="T48" s="12" t="s">
        <v>55</v>
      </c>
      <c r="U48" s="29">
        <f t="shared" ref="U48:U59" si="2">COUNTIF(C48:T48,"N")</f>
        <v>0</v>
      </c>
    </row>
    <row r="49" spans="1:21" ht="41.4" x14ac:dyDescent="0.25">
      <c r="A49" s="10" t="s">
        <v>95</v>
      </c>
      <c r="B49" s="29" t="s">
        <v>96</v>
      </c>
      <c r="C49" s="12" t="s">
        <v>55</v>
      </c>
      <c r="D49" s="12" t="s">
        <v>55</v>
      </c>
      <c r="E49" s="12" t="s">
        <v>55</v>
      </c>
      <c r="F49" s="12" t="s">
        <v>55</v>
      </c>
      <c r="G49" s="12" t="s">
        <v>55</v>
      </c>
      <c r="H49" s="12" t="s">
        <v>55</v>
      </c>
      <c r="I49" s="12" t="s">
        <v>55</v>
      </c>
      <c r="J49" s="12" t="s">
        <v>55</v>
      </c>
      <c r="K49" s="12" t="s">
        <v>55</v>
      </c>
      <c r="L49" s="12" t="s">
        <v>55</v>
      </c>
      <c r="M49" s="12" t="s">
        <v>55</v>
      </c>
      <c r="N49" s="12" t="s">
        <v>55</v>
      </c>
      <c r="O49" s="12" t="s">
        <v>55</v>
      </c>
      <c r="P49" s="12" t="s">
        <v>55</v>
      </c>
      <c r="Q49" s="12" t="s">
        <v>55</v>
      </c>
      <c r="R49" s="12" t="s">
        <v>55</v>
      </c>
      <c r="S49" s="12" t="s">
        <v>55</v>
      </c>
      <c r="T49" s="12" t="s">
        <v>55</v>
      </c>
      <c r="U49" s="29">
        <f t="shared" si="2"/>
        <v>0</v>
      </c>
    </row>
    <row r="50" spans="1:21" x14ac:dyDescent="0.25">
      <c r="A50" s="35" t="s">
        <v>97</v>
      </c>
      <c r="B50" s="36" t="s">
        <v>98</v>
      </c>
      <c r="C50" s="12" t="s">
        <v>55</v>
      </c>
      <c r="D50" s="12" t="s">
        <v>55</v>
      </c>
      <c r="E50" s="12" t="s">
        <v>55</v>
      </c>
      <c r="F50" s="12" t="s">
        <v>55</v>
      </c>
      <c r="G50" s="12" t="s">
        <v>55</v>
      </c>
      <c r="H50" s="12" t="s">
        <v>55</v>
      </c>
      <c r="I50" s="12" t="s">
        <v>55</v>
      </c>
      <c r="J50" s="12" t="s">
        <v>55</v>
      </c>
      <c r="K50" s="12" t="s">
        <v>55</v>
      </c>
      <c r="L50" s="12" t="s">
        <v>55</v>
      </c>
      <c r="M50" s="12" t="s">
        <v>55</v>
      </c>
      <c r="N50" s="12" t="s">
        <v>55</v>
      </c>
      <c r="O50" s="12" t="s">
        <v>55</v>
      </c>
      <c r="P50" s="12" t="s">
        <v>55</v>
      </c>
      <c r="Q50" s="12" t="s">
        <v>55</v>
      </c>
      <c r="R50" s="12" t="s">
        <v>55</v>
      </c>
      <c r="S50" s="12" t="s">
        <v>55</v>
      </c>
      <c r="T50" s="12" t="s">
        <v>55</v>
      </c>
      <c r="U50" s="29">
        <f t="shared" si="2"/>
        <v>0</v>
      </c>
    </row>
    <row r="51" spans="1:21" s="5" customFormat="1" ht="27.6" x14ac:dyDescent="0.25">
      <c r="A51" s="1" t="s">
        <v>99</v>
      </c>
      <c r="B51" s="37" t="s">
        <v>100</v>
      </c>
      <c r="C51" s="37" t="str">
        <f>IF(C10="","",IF(C10&lt;70,"N","Y"))</f>
        <v>Y</v>
      </c>
      <c r="D51" s="37" t="str">
        <f t="shared" ref="D51:T51" si="3">IF(D10="","",IF(D10&lt;70,"N","Y"))</f>
        <v>Y</v>
      </c>
      <c r="E51" s="37" t="str">
        <f t="shared" si="3"/>
        <v>Y</v>
      </c>
      <c r="F51" s="37" t="str">
        <f t="shared" si="3"/>
        <v>Y</v>
      </c>
      <c r="G51" s="37" t="str">
        <f t="shared" si="3"/>
        <v>Y</v>
      </c>
      <c r="H51" s="37" t="str">
        <f t="shared" si="3"/>
        <v>Y</v>
      </c>
      <c r="I51" s="37" t="str">
        <f t="shared" si="3"/>
        <v>Y</v>
      </c>
      <c r="J51" s="37" t="str">
        <f t="shared" si="3"/>
        <v>Y</v>
      </c>
      <c r="K51" s="37" t="str">
        <f t="shared" si="3"/>
        <v>Y</v>
      </c>
      <c r="L51" s="37" t="str">
        <f t="shared" si="3"/>
        <v>N</v>
      </c>
      <c r="M51" s="37" t="str">
        <f t="shared" si="3"/>
        <v>Y</v>
      </c>
      <c r="N51" s="37" t="str">
        <f t="shared" si="3"/>
        <v>Y</v>
      </c>
      <c r="O51" s="37" t="str">
        <f t="shared" si="3"/>
        <v>Y</v>
      </c>
      <c r="P51" s="37" t="str">
        <f t="shared" si="3"/>
        <v>Y</v>
      </c>
      <c r="Q51" s="37" t="str">
        <f t="shared" si="3"/>
        <v>Y</v>
      </c>
      <c r="R51" s="37" t="str">
        <f t="shared" si="3"/>
        <v>Y</v>
      </c>
      <c r="S51" s="37" t="str">
        <f t="shared" si="3"/>
        <v>Y</v>
      </c>
      <c r="T51" s="37" t="str">
        <f t="shared" si="3"/>
        <v>Y</v>
      </c>
      <c r="U51" s="29">
        <f t="shared" si="2"/>
        <v>1</v>
      </c>
    </row>
    <row r="52" spans="1:21" s="5" customFormat="1" x14ac:dyDescent="0.25">
      <c r="A52" s="1" t="s">
        <v>101</v>
      </c>
      <c r="B52" s="37" t="s">
        <v>100</v>
      </c>
      <c r="C52" s="37" t="str">
        <f>IF(C51="","",IF(OR(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,C50="N",C51="N"),"N","Y"))</f>
        <v>Y</v>
      </c>
      <c r="D52" s="37" t="str">
        <f t="shared" ref="D52:T52" si="4">IF(D51="","",IF(OR(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49="N",D50="N",D51="N"),"N","Y"))</f>
        <v>Y</v>
      </c>
      <c r="E52" s="37" t="str">
        <f t="shared" si="4"/>
        <v>N</v>
      </c>
      <c r="F52" s="37" t="str">
        <f t="shared" si="4"/>
        <v>Y</v>
      </c>
      <c r="G52" s="37" t="str">
        <f t="shared" si="4"/>
        <v>Y</v>
      </c>
      <c r="H52" s="37" t="str">
        <f t="shared" si="4"/>
        <v>Y</v>
      </c>
      <c r="I52" s="37" t="str">
        <f t="shared" si="4"/>
        <v>Y</v>
      </c>
      <c r="J52" s="37" t="str">
        <f t="shared" si="4"/>
        <v>Y</v>
      </c>
      <c r="K52" s="37" t="str">
        <f t="shared" si="4"/>
        <v>Y</v>
      </c>
      <c r="L52" s="37" t="str">
        <f t="shared" si="4"/>
        <v>N</v>
      </c>
      <c r="M52" s="37" t="str">
        <f t="shared" si="4"/>
        <v>Y</v>
      </c>
      <c r="N52" s="37" t="str">
        <f t="shared" si="4"/>
        <v>Y</v>
      </c>
      <c r="O52" s="37" t="str">
        <f t="shared" si="4"/>
        <v>Y</v>
      </c>
      <c r="P52" s="37" t="str">
        <f t="shared" si="4"/>
        <v>N</v>
      </c>
      <c r="Q52" s="37" t="str">
        <f t="shared" si="4"/>
        <v>N</v>
      </c>
      <c r="R52" s="37" t="str">
        <f t="shared" si="4"/>
        <v>Y</v>
      </c>
      <c r="S52" s="37" t="str">
        <f t="shared" si="4"/>
        <v>Y</v>
      </c>
      <c r="T52" s="37" t="str">
        <f t="shared" si="4"/>
        <v>Y</v>
      </c>
      <c r="U52" s="29">
        <f t="shared" si="2"/>
        <v>4</v>
      </c>
    </row>
    <row r="53" spans="1:21" ht="18.600000000000001" customHeight="1" x14ac:dyDescent="0.25">
      <c r="A53" s="38" t="s">
        <v>102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27.6" x14ac:dyDescent="0.25">
      <c r="A54" s="39" t="s">
        <v>103</v>
      </c>
      <c r="B54" s="40" t="s">
        <v>92</v>
      </c>
      <c r="C54" s="17" t="s">
        <v>55</v>
      </c>
      <c r="D54" s="17" t="s">
        <v>55</v>
      </c>
      <c r="E54" s="17" t="s">
        <v>55</v>
      </c>
      <c r="F54" s="17" t="s">
        <v>55</v>
      </c>
      <c r="G54" s="17" t="s">
        <v>55</v>
      </c>
      <c r="H54" s="17" t="s">
        <v>55</v>
      </c>
      <c r="I54" s="17" t="s">
        <v>55</v>
      </c>
      <c r="J54" s="17" t="s">
        <v>55</v>
      </c>
      <c r="K54" s="17" t="s">
        <v>55</v>
      </c>
      <c r="L54" s="17" t="s">
        <v>55</v>
      </c>
      <c r="M54" s="17" t="s">
        <v>55</v>
      </c>
      <c r="N54" s="17" t="s">
        <v>55</v>
      </c>
      <c r="O54" s="17" t="s">
        <v>55</v>
      </c>
      <c r="P54" s="17" t="s">
        <v>55</v>
      </c>
      <c r="Q54" s="17" t="s">
        <v>64</v>
      </c>
      <c r="R54" s="17" t="s">
        <v>55</v>
      </c>
      <c r="S54" s="17" t="s">
        <v>55</v>
      </c>
      <c r="T54" s="17" t="s">
        <v>55</v>
      </c>
      <c r="U54" s="29">
        <f t="shared" si="2"/>
        <v>1</v>
      </c>
    </row>
    <row r="55" spans="1:21" ht="27.6" x14ac:dyDescent="0.25">
      <c r="A55" s="39" t="s">
        <v>104</v>
      </c>
      <c r="B55" s="40"/>
      <c r="C55" s="17" t="s">
        <v>55</v>
      </c>
      <c r="D55" s="17" t="s">
        <v>55</v>
      </c>
      <c r="E55" s="17" t="s">
        <v>55</v>
      </c>
      <c r="F55" s="17" t="s">
        <v>55</v>
      </c>
      <c r="G55" s="17" t="s">
        <v>55</v>
      </c>
      <c r="H55" s="17" t="s">
        <v>55</v>
      </c>
      <c r="I55" s="17" t="s">
        <v>55</v>
      </c>
      <c r="J55" s="17" t="s">
        <v>55</v>
      </c>
      <c r="K55" s="17" t="s">
        <v>55</v>
      </c>
      <c r="L55" s="17" t="s">
        <v>55</v>
      </c>
      <c r="M55" s="17" t="s">
        <v>55</v>
      </c>
      <c r="N55" s="17" t="s">
        <v>55</v>
      </c>
      <c r="O55" s="17" t="s">
        <v>55</v>
      </c>
      <c r="P55" s="17" t="s">
        <v>55</v>
      </c>
      <c r="Q55" s="17" t="s">
        <v>55</v>
      </c>
      <c r="R55" s="17" t="s">
        <v>55</v>
      </c>
      <c r="S55" s="17" t="s">
        <v>55</v>
      </c>
      <c r="T55" s="17" t="s">
        <v>55</v>
      </c>
      <c r="U55" s="29">
        <f t="shared" si="2"/>
        <v>0</v>
      </c>
    </row>
    <row r="56" spans="1:21" ht="27.6" x14ac:dyDescent="0.25">
      <c r="A56" s="39" t="s">
        <v>105</v>
      </c>
      <c r="B56" s="15" t="s">
        <v>46</v>
      </c>
      <c r="C56" s="17" t="s">
        <v>55</v>
      </c>
      <c r="D56" s="17" t="s">
        <v>55</v>
      </c>
      <c r="E56" s="17" t="s">
        <v>55</v>
      </c>
      <c r="F56" s="17" t="s">
        <v>55</v>
      </c>
      <c r="G56" s="17" t="s">
        <v>55</v>
      </c>
      <c r="H56" s="17" t="s">
        <v>55</v>
      </c>
      <c r="I56" s="17" t="s">
        <v>55</v>
      </c>
      <c r="J56" s="17" t="s">
        <v>55</v>
      </c>
      <c r="K56" s="17" t="s">
        <v>55</v>
      </c>
      <c r="L56" s="17" t="s">
        <v>55</v>
      </c>
      <c r="M56" s="17" t="s">
        <v>55</v>
      </c>
      <c r="N56" s="17" t="s">
        <v>55</v>
      </c>
      <c r="O56" s="17" t="s">
        <v>55</v>
      </c>
      <c r="P56" s="17" t="s">
        <v>55</v>
      </c>
      <c r="Q56" s="17" t="s">
        <v>55</v>
      </c>
      <c r="R56" s="17" t="s">
        <v>55</v>
      </c>
      <c r="S56" s="17" t="s">
        <v>55</v>
      </c>
      <c r="T56" s="17" t="s">
        <v>55</v>
      </c>
      <c r="U56" s="29">
        <f t="shared" si="2"/>
        <v>0</v>
      </c>
    </row>
    <row r="57" spans="1:21" x14ac:dyDescent="0.25">
      <c r="A57" s="39" t="s">
        <v>106</v>
      </c>
      <c r="B57" s="28" t="s">
        <v>92</v>
      </c>
      <c r="C57" s="11" t="s">
        <v>107</v>
      </c>
      <c r="D57" s="11" t="s">
        <v>107</v>
      </c>
      <c r="E57" s="11" t="s">
        <v>108</v>
      </c>
      <c r="F57" s="11" t="s">
        <v>107</v>
      </c>
      <c r="G57" s="11" t="s">
        <v>108</v>
      </c>
      <c r="H57" s="11" t="s">
        <v>107</v>
      </c>
      <c r="I57" s="11" t="s">
        <v>107</v>
      </c>
      <c r="J57" s="11" t="s">
        <v>107</v>
      </c>
      <c r="K57" s="11" t="s">
        <v>107</v>
      </c>
      <c r="L57" s="11" t="s">
        <v>107</v>
      </c>
      <c r="M57" s="11" t="s">
        <v>107</v>
      </c>
      <c r="N57" s="11" t="s">
        <v>107</v>
      </c>
      <c r="O57" s="11" t="s">
        <v>107</v>
      </c>
      <c r="P57" s="11" t="s">
        <v>107</v>
      </c>
      <c r="Q57" s="11" t="s">
        <v>108</v>
      </c>
      <c r="R57" s="11" t="s">
        <v>107</v>
      </c>
      <c r="S57" s="11" t="s">
        <v>107</v>
      </c>
      <c r="T57" s="11" t="s">
        <v>107</v>
      </c>
      <c r="U57" s="29">
        <f>COUNTIF(C57:T57,"B")</f>
        <v>3</v>
      </c>
    </row>
    <row r="58" spans="1:21" ht="27.6" x14ac:dyDescent="0.25">
      <c r="A58" s="39" t="s">
        <v>109</v>
      </c>
      <c r="B58" s="30"/>
      <c r="C58" s="41">
        <v>0</v>
      </c>
      <c r="D58" s="41">
        <v>1111.1099999999999</v>
      </c>
      <c r="E58" s="41">
        <v>0</v>
      </c>
      <c r="F58" s="41">
        <v>0</v>
      </c>
      <c r="G58" s="41">
        <v>0</v>
      </c>
      <c r="H58" s="41">
        <v>0</v>
      </c>
      <c r="I58" s="41">
        <v>5456.73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1176.47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2"/>
    </row>
    <row r="59" spans="1:21" ht="27.6" x14ac:dyDescent="0.25">
      <c r="A59" s="39" t="s">
        <v>110</v>
      </c>
      <c r="B59" s="43"/>
      <c r="C59" s="17" t="s">
        <v>55</v>
      </c>
      <c r="D59" s="17" t="s">
        <v>55</v>
      </c>
      <c r="E59" s="17" t="s">
        <v>55</v>
      </c>
      <c r="F59" s="17" t="s">
        <v>55</v>
      </c>
      <c r="G59" s="17" t="s">
        <v>55</v>
      </c>
      <c r="H59" s="17" t="s">
        <v>55</v>
      </c>
      <c r="I59" s="17" t="s">
        <v>55</v>
      </c>
      <c r="J59" s="17" t="s">
        <v>55</v>
      </c>
      <c r="K59" s="17" t="s">
        <v>55</v>
      </c>
      <c r="L59" s="17" t="s">
        <v>55</v>
      </c>
      <c r="M59" s="17" t="s">
        <v>55</v>
      </c>
      <c r="N59" s="17" t="s">
        <v>55</v>
      </c>
      <c r="O59" s="17" t="s">
        <v>55</v>
      </c>
      <c r="P59" s="17" t="s">
        <v>55</v>
      </c>
      <c r="Q59" s="17" t="s">
        <v>55</v>
      </c>
      <c r="R59" s="17" t="s">
        <v>55</v>
      </c>
      <c r="S59" s="17" t="s">
        <v>55</v>
      </c>
      <c r="T59" s="17" t="s">
        <v>55</v>
      </c>
      <c r="U59" s="29">
        <f t="shared" si="2"/>
        <v>0</v>
      </c>
    </row>
    <row r="60" spans="1:21" ht="19.05" customHeight="1" x14ac:dyDescent="0.25">
      <c r="A60" s="44" t="s">
        <v>111</v>
      </c>
      <c r="B60" s="45" t="s">
        <v>112</v>
      </c>
      <c r="C60" s="15">
        <v>18</v>
      </c>
      <c r="D60" s="15">
        <v>17</v>
      </c>
      <c r="E60" s="15">
        <v>13</v>
      </c>
      <c r="F60" s="15">
        <v>9</v>
      </c>
      <c r="G60" s="15">
        <v>10</v>
      </c>
      <c r="H60" s="15">
        <v>7</v>
      </c>
      <c r="I60" s="15">
        <v>6</v>
      </c>
      <c r="J60" s="15">
        <v>2</v>
      </c>
      <c r="K60" s="15">
        <v>14</v>
      </c>
      <c r="L60" s="15">
        <v>11</v>
      </c>
      <c r="M60" s="15">
        <v>12</v>
      </c>
      <c r="N60" s="15">
        <v>8</v>
      </c>
      <c r="O60" s="15">
        <v>3</v>
      </c>
      <c r="P60" s="15">
        <v>1</v>
      </c>
      <c r="Q60" s="15">
        <v>4</v>
      </c>
      <c r="R60" s="15">
        <v>15</v>
      </c>
      <c r="S60" s="15">
        <v>16</v>
      </c>
      <c r="T60" s="15">
        <v>5</v>
      </c>
      <c r="U60" s="42"/>
    </row>
    <row r="61" spans="1:21" ht="18.600000000000001" customHeight="1" x14ac:dyDescent="0.2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</row>
    <row r="62" spans="1:21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8" t="s">
        <v>113</v>
      </c>
      <c r="O62" s="48"/>
      <c r="P62" s="48"/>
      <c r="Q62" s="48"/>
      <c r="R62" s="48"/>
      <c r="S62" s="48"/>
      <c r="T62" s="48"/>
    </row>
    <row r="63" spans="1:21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8"/>
      <c r="N63" s="48"/>
      <c r="O63" s="48"/>
      <c r="P63" s="48"/>
      <c r="Q63" s="48"/>
      <c r="R63" s="48"/>
      <c r="S63" s="48"/>
    </row>
    <row r="64" spans="1:21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8"/>
      <c r="N64" s="48"/>
      <c r="O64" s="48"/>
      <c r="P64" s="48"/>
      <c r="Q64" s="48"/>
      <c r="R64" s="48"/>
      <c r="S64" s="48"/>
    </row>
    <row r="68" spans="1:19" ht="13.05" customHeight="1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</row>
    <row r="69" spans="1:19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</row>
    <row r="70" spans="1:19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</row>
  </sheetData>
  <mergeCells count="9">
    <mergeCell ref="B46:B48"/>
    <mergeCell ref="B54:B55"/>
    <mergeCell ref="B57:B59"/>
    <mergeCell ref="B1:B2"/>
    <mergeCell ref="U1:U2"/>
    <mergeCell ref="A10:B10"/>
    <mergeCell ref="B12:B13"/>
    <mergeCell ref="B14:B22"/>
    <mergeCell ref="B23:B45"/>
  </mergeCells>
  <conditionalFormatting sqref="U59 U12:U53">
    <cfRule type="cellIs" dxfId="4" priority="5" operator="greaterThan">
      <formula>0</formula>
    </cfRule>
  </conditionalFormatting>
  <conditionalFormatting sqref="C12:T52">
    <cfRule type="cellIs" dxfId="3" priority="4" operator="equal">
      <formula>"N"</formula>
    </cfRule>
  </conditionalFormatting>
  <conditionalFormatting sqref="C54:T56 C59:T59">
    <cfRule type="cellIs" dxfId="2" priority="3" operator="equal">
      <formula>"N"</formula>
    </cfRule>
  </conditionalFormatting>
  <conditionalFormatting sqref="U54:U57">
    <cfRule type="cellIs" dxfId="1" priority="2" operator="greaterThan">
      <formula>0</formula>
    </cfRule>
  </conditionalFormatting>
  <conditionalFormatting sqref="C57:T57">
    <cfRule type="cellIs" dxfId="0" priority="1" operator="equal">
      <formula>"B"</formula>
    </cfRule>
  </conditionalFormatting>
  <printOptions horizontalCentered="1"/>
  <pageMargins left="0.7" right="0.7" top="0.75" bottom="0.75" header="0.3" footer="0.3"/>
  <pageSetup scale="60" orientation="portrait" r:id="rId1"/>
  <headerFooter>
    <oddHeader>&amp;CRFA 2019-105 Scoring Sheet</oddHeader>
  </headerFooter>
  <rowBreaks count="1" manualBreakCount="1">
    <brk id="37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B703B3-1E34-4DAB-BA24-49B9830F09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2D26BD-2ED4-417C-A546-12DB439969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0AF9F-06E3-4A39-887E-A68787B6FFEE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2020-01-02T17:20:49Z</dcterms:created>
  <dcterms:modified xsi:type="dcterms:W3CDTF">2020-01-02T17:21:12Z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