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pp Submitted Reports/2018 App Submitted Reports/2018-112 6 County Large Geo/"/>
    </mc:Choice>
  </mc:AlternateContent>
  <xr:revisionPtr revIDLastSave="0" documentId="13_ncr:1_{CE140198-F7A9-4973-A15C-A2DE15DC5F02}" xr6:coauthVersionLast="36" xr6:coauthVersionMax="36" xr10:uidLastSave="{00000000-0000-0000-0000-000000000000}"/>
  <bookViews>
    <workbookView xWindow="0" yWindow="0" windowWidth="23040" windowHeight="8772" xr2:uid="{10091236-E529-4DF0-B702-F0783DCF6E65}"/>
  </bookViews>
  <sheets>
    <sheet name="for posting" sheetId="1" r:id="rId1"/>
  </sheets>
  <definedNames>
    <definedName name="_xlnm._FilterDatabase" localSheetId="0" hidden="1">'for posting'!$A$1:$AU$1</definedName>
    <definedName name="_xlnm.Print_Titles" localSheetId="0">'for posting'!$A:$B,'for posting'!$1:$1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5" i="1" l="1"/>
  <c r="AK22" i="1"/>
  <c r="AK15" i="1"/>
  <c r="AK14" i="1"/>
  <c r="AK11" i="1"/>
  <c r="AK10" i="1"/>
  <c r="AK9" i="1"/>
  <c r="AK7" i="1"/>
  <c r="AK6" i="1"/>
  <c r="AK5" i="1"/>
  <c r="AK4" i="1"/>
  <c r="AK3" i="1"/>
  <c r="AK2" i="1"/>
</calcChain>
</file>

<file path=xl/sharedStrings.xml><?xml version="1.0" encoding="utf-8"?>
<sst xmlns="http://schemas.openxmlformats.org/spreadsheetml/2006/main" count="874" uniqueCount="207">
  <si>
    <t>AppNumber</t>
  </si>
  <si>
    <t>Name of proposed Development</t>
  </si>
  <si>
    <t>County</t>
  </si>
  <si>
    <t>Development Location</t>
  </si>
  <si>
    <t>Name Of Authorized Contact Person</t>
  </si>
  <si>
    <t>Name Of Operational Contact Person</t>
  </si>
  <si>
    <t>Name Of Applicant</t>
  </si>
  <si>
    <t>Developer</t>
  </si>
  <si>
    <t>NP?</t>
  </si>
  <si>
    <t>Demographic</t>
  </si>
  <si>
    <t>Development Category</t>
  </si>
  <si>
    <t>Development Type</t>
  </si>
  <si>
    <t>MR 5 6 90 percent</t>
  </si>
  <si>
    <t>ESS Construction?</t>
  </si>
  <si>
    <t>PHA boost</t>
  </si>
  <si>
    <t>RD boost</t>
  </si>
  <si>
    <t>Scattered Sites</t>
  </si>
  <si>
    <t>DLP latitude</t>
  </si>
  <si>
    <t>DLP longitude</t>
  </si>
  <si>
    <t>Scattered Sites latlong</t>
  </si>
  <si>
    <t>Private transportation</t>
  </si>
  <si>
    <t>Transit PBS1 Distance</t>
  </si>
  <si>
    <t>Transit PBS2 Distance</t>
  </si>
  <si>
    <t>Transit PBS3 Distance</t>
  </si>
  <si>
    <t>Transit BTS Distance</t>
  </si>
  <si>
    <t>Transit PBRTS Distance</t>
  </si>
  <si>
    <t>Transit Rail Distance</t>
  </si>
  <si>
    <t>Grocery Distance</t>
  </si>
  <si>
    <t>Medical Distance</t>
  </si>
  <si>
    <t>Pharmacy Distance</t>
  </si>
  <si>
    <t>School Distance</t>
  </si>
  <si>
    <t>RECAP</t>
  </si>
  <si>
    <t>Total Units</t>
  </si>
  <si>
    <t>Minimum SetAside per Sec 42</t>
  </si>
  <si>
    <t>Total Pct Set Aside</t>
  </si>
  <si>
    <t>Total Pct Set Aside  Avg Income Pct</t>
  </si>
  <si>
    <t>Total Set-Aside Units</t>
  </si>
  <si>
    <t>PHA as Principal</t>
  </si>
  <si>
    <t>Competitive HC Request Amount</t>
  </si>
  <si>
    <t>Multiphase subsequent</t>
  </si>
  <si>
    <t>Small Area DDA</t>
  </si>
  <si>
    <t>QCT</t>
  </si>
  <si>
    <t>Geo Area of Opp</t>
  </si>
  <si>
    <t>Geo Area of Opp goal</t>
  </si>
  <si>
    <t>Local govt contribution</t>
  </si>
  <si>
    <t>Local govt contribution Area of Opp</t>
  </si>
  <si>
    <t>Per Unit Pref</t>
  </si>
  <si>
    <t>Corporation Funding Per Set-Aside</t>
  </si>
  <si>
    <t>A/B Leveraging</t>
  </si>
  <si>
    <t>Lottery</t>
  </si>
  <si>
    <t>2019-100C</t>
  </si>
  <si>
    <t>The Shores</t>
  </si>
  <si>
    <t>Pinellas</t>
  </si>
  <si>
    <t>26th Avenue South, 26th Avenue South and 31st Street South, St. Petersburg</t>
  </si>
  <si>
    <t>William Todd Fabbri</t>
  </si>
  <si>
    <t>Shores Apartments, Ltd.</t>
  </si>
  <si>
    <t>The Richman Group of Florida, Inc.</t>
  </si>
  <si>
    <t>N</t>
  </si>
  <si>
    <t>F</t>
  </si>
  <si>
    <t>NC</t>
  </si>
  <si>
    <t>G</t>
  </si>
  <si>
    <t>Y</t>
  </si>
  <si>
    <t>N/A</t>
  </si>
  <si>
    <t>40% at 60%</t>
  </si>
  <si>
    <t>A</t>
  </si>
  <si>
    <t>2019-101C</t>
  </si>
  <si>
    <t>Lexington Court Apartments - Phase II</t>
  </si>
  <si>
    <t>Orange</t>
  </si>
  <si>
    <t>623 Lexington Avenue, Orlando</t>
  </si>
  <si>
    <t>Jay P. Brock</t>
  </si>
  <si>
    <t>Lexington Court Phase II Partners, Ltd.</t>
  </si>
  <si>
    <t>Atlantic Housing Partners, L.L.L.P.</t>
  </si>
  <si>
    <t>E, Non-ALF</t>
  </si>
  <si>
    <t>MR 5/6</t>
  </si>
  <si>
    <t>2019-102C</t>
  </si>
  <si>
    <t>Wetherbee Landings Senior Living</t>
  </si>
  <si>
    <t>West of Airport Park Drive, approximately 313 feet north of the intersection of E. Wetherbee Road and Airport Park Drive, Unincorporated Orange County</t>
  </si>
  <si>
    <t>W. Scott Culp</t>
  </si>
  <si>
    <t>Wetherebee Senior Apartments, L.L.L.P.</t>
  </si>
  <si>
    <t>AHP Developers, Inc.</t>
  </si>
  <si>
    <t>B</t>
  </si>
  <si>
    <t>2019-103C</t>
  </si>
  <si>
    <t>Camden Crossing</t>
  </si>
  <si>
    <t>Hillsborough</t>
  </si>
  <si>
    <t>Southwest corner of the intersection of Camden Field Parkway and S. Falkenburg Road, Unincorporated Hillsborough County</t>
  </si>
  <si>
    <t>Camden Apartments, L.L.L.P.</t>
  </si>
  <si>
    <t>2019-104C</t>
  </si>
  <si>
    <t>Wetherbee Landings</t>
  </si>
  <si>
    <t>North of E. Wetherbee Road, approximately 900 feet west of the intersection of E. Wetherbee Road and Airport Park Drive, Unincorporated Orange County</t>
  </si>
  <si>
    <t>Wetherebee Apartments, L.L.L.P.</t>
  </si>
  <si>
    <t>2019-105C</t>
  </si>
  <si>
    <t>Lake Sherwood - Phase V</t>
  </si>
  <si>
    <t>1700 London Crest Drive, unincorporated Orange County</t>
  </si>
  <si>
    <t>Lake Sherwood Phase 5 Partners, Ltd.</t>
  </si>
  <si>
    <t>2019-106C</t>
  </si>
  <si>
    <t>Amelia Court at Creative Village - Phase II</t>
  </si>
  <si>
    <t>667 West Amelia Street, Orlando</t>
  </si>
  <si>
    <t>Amelia Court at Creative Village - Phase II Partners, Ltd.</t>
  </si>
  <si>
    <t>AI</t>
  </si>
  <si>
    <t>2019-107C</t>
  </si>
  <si>
    <t>Camden Crossing Senior Living</t>
  </si>
  <si>
    <t>Southwest of Florence Village Ct., approximately 728 feet west of the intersection of Florence Villa Ct. and S. Falkenburg Rd., Unincorporated Hillsborough County</t>
  </si>
  <si>
    <t>Camden Senior Apartments, L.L.L.P.</t>
  </si>
  <si>
    <t>2019-108C</t>
  </si>
  <si>
    <t>Durham Place</t>
  </si>
  <si>
    <t>Lake Jessamine Drive; Approximately 725 feet Northwest of the intersection of Lake Jessamine Drive and Hall Lane, Unincorporated Orange County</t>
  </si>
  <si>
    <t>Jonathan L. Wolf</t>
  </si>
  <si>
    <t>Jennie D. Lagmay</t>
  </si>
  <si>
    <t>Durham Place, Ltd.</t>
  </si>
  <si>
    <t>Durham Place Developer, LLC</t>
  </si>
  <si>
    <t>2019-109C</t>
  </si>
  <si>
    <t>Springfield Plaza</t>
  </si>
  <si>
    <t>1010 E Brandon Blvd, Brandon, Hillsborough County</t>
  </si>
  <si>
    <t>Matthew A. Rieger</t>
  </si>
  <si>
    <t>Scott A. Osman</t>
  </si>
  <si>
    <t>HTG Springfield, LLC</t>
  </si>
  <si>
    <t>HTG Springfield Developer, LLC</t>
  </si>
  <si>
    <t>2019-110C</t>
  </si>
  <si>
    <t>Berkeley Landing</t>
  </si>
  <si>
    <t>Palm Beach</t>
  </si>
  <si>
    <t>Broadway (A-1-A), Approximately 1,600 feet Northeast of intersection of Broadway (A-1-A) and Blue Heron Blvd., Riviera Beach</t>
  </si>
  <si>
    <t>Berkeley Landing, Ltd.</t>
  </si>
  <si>
    <t>Berkeley Landing Developer, LLC</t>
  </si>
  <si>
    <t>2019-111C</t>
  </si>
  <si>
    <t>Fiori Village</t>
  </si>
  <si>
    <t>Broward</t>
  </si>
  <si>
    <t>901 S Federal Hwy, Hollywood; and S Federal Hwy, NE Corner of the intersection of S Federal Hwy and Dewey St, Hollywood</t>
  </si>
  <si>
    <t>HTG Fiori, LLC</t>
  </si>
  <si>
    <t>HTG Fiori Developer, LLC</t>
  </si>
  <si>
    <t>HR</t>
  </si>
  <si>
    <t>DLP: 26.003814, -80.142614 Second Site: 26.003500,-80.142550</t>
  </si>
  <si>
    <t>2019-112C</t>
  </si>
  <si>
    <t>Federal Apartments Phase I</t>
  </si>
  <si>
    <t>Federal Apartments Phase I consists of two (2) scattered sites each located in Fort Lauderdale, Florida and identified as follows:
Scattered Site 1: On NW 11th Avenue, southwest of the intersection of NW 11th Avenue and NW 9th Street. 
Scattered Site 2: On NW 11th Avenue, southeast of the intersection of NW 11th Avenue and NW 9th Street.</t>
  </si>
  <si>
    <t>Edward S. Taylor</t>
  </si>
  <si>
    <t>Darren Smith</t>
  </si>
  <si>
    <t xml:space="preserve">Federal Apartments Phase I, LLC </t>
  </si>
  <si>
    <t>SHAG Development, LLC; Fairfield Federal Developer, LLC</t>
  </si>
  <si>
    <t>26.1345472*</t>
  </si>
  <si>
    <t>-80.1568583*</t>
  </si>
  <si>
    <t>Scattered Site 1/Development Location Point: 26.1345472, -80.1568583 Scattered Site 2: 26.1345778, -80.1561583</t>
  </si>
  <si>
    <t>2019-113C</t>
  </si>
  <si>
    <t>Village of Valor</t>
  </si>
  <si>
    <t>2431, 2441, 2559 and 2650 2nd Avenue North, Lake Worth FL 33461</t>
  </si>
  <si>
    <t>Kathy Makino-Leipsitz</t>
  </si>
  <si>
    <t>Jill Ferrari</t>
  </si>
  <si>
    <t>Village of Valor, LTD</t>
  </si>
  <si>
    <t>KSM Holdings Florida, LLC</t>
  </si>
  <si>
    <t>MR 4</t>
  </si>
  <si>
    <t>2019-114C</t>
  </si>
  <si>
    <t>Avery Commons</t>
  </si>
  <si>
    <t>3900 34th Street South &amp; 3319 39th Avenue South, St. Petersburg</t>
  </si>
  <si>
    <t>Shawn Wilson</t>
  </si>
  <si>
    <t>Scott Macdonald</t>
  </si>
  <si>
    <t>Blue Pinellas, LLC</t>
  </si>
  <si>
    <t>Blue Sky Communities LLC</t>
  </si>
  <si>
    <t>27.733052, -82.678300</t>
  </si>
  <si>
    <t>2019-115C</t>
  </si>
  <si>
    <t>Heron Estates Family</t>
  </si>
  <si>
    <t>W 17th Ct., W 17th Ct. and North Congress Ave., Riviera Beach</t>
  </si>
  <si>
    <t>HTG Heron Estates Family, LLC</t>
  </si>
  <si>
    <t>HTG Heron Estates Family Developer, LLC; Heron Estates Developer One LLC</t>
  </si>
  <si>
    <t>TH</t>
  </si>
  <si>
    <t>2019-116C</t>
  </si>
  <si>
    <t>WRDG T3B</t>
  </si>
  <si>
    <t>Main Street, NW Corner of Main Street and North Willow Avenue, Tampa, Florida</t>
  </si>
  <si>
    <t>Jerome Ryans</t>
  </si>
  <si>
    <t>Alberto Milo, Jr.</t>
  </si>
  <si>
    <t>WRDG T3B, LP</t>
  </si>
  <si>
    <t>WRDG T3B Developer, LLC</t>
  </si>
  <si>
    <t>2019-117C</t>
  </si>
  <si>
    <t>Banyan Station</t>
  </si>
  <si>
    <t>Banyan Blvd., Banyan Blvd and N Tamarind Ave., West Palm Beach</t>
  </si>
  <si>
    <t>HTG Banyan, LLC</t>
  </si>
  <si>
    <t>HTG Banyan Developer, LLC</t>
  </si>
  <si>
    <t>2019-118C</t>
  </si>
  <si>
    <t>Brandon Preserve</t>
  </si>
  <si>
    <t>339 Pauls Drive, Brandon, unincorporated Hillsborough County</t>
  </si>
  <si>
    <t>James R. Hoover</t>
  </si>
  <si>
    <t>Brandon Preserve, Ltd.</t>
  </si>
  <si>
    <t>TVC Development, Inc.</t>
  </si>
  <si>
    <t>2019-119C</t>
  </si>
  <si>
    <t>Poinciana Crossing</t>
  </si>
  <si>
    <t>On SW 1st Avenue, SW of the intersection of SW 1st Avenue and SW 18th Street, Fort Lauderdale</t>
  </si>
  <si>
    <t>Kenneth Naylor</t>
  </si>
  <si>
    <t>Elizabeth Wong</t>
  </si>
  <si>
    <t>Poinciana Crossing, Ltd.</t>
  </si>
  <si>
    <t>APC Poinciana Crossing Development, LLC; HEF Development LLC</t>
  </si>
  <si>
    <t>2019-120C</t>
  </si>
  <si>
    <t>Molly Crossing</t>
  </si>
  <si>
    <t>Duval</t>
  </si>
  <si>
    <t>3036 Philips Highway, Jacksonville</t>
  </si>
  <si>
    <t>Molly Crossing, Ltd.</t>
  </si>
  <si>
    <t>2019-121C</t>
  </si>
  <si>
    <t>Lofts at Brooklyn</t>
  </si>
  <si>
    <t>Spruce St., intersection of Spruce St. and Jackson St., Jacksonville</t>
  </si>
  <si>
    <t>Lofts at Brooklyn, Ltd.</t>
  </si>
  <si>
    <t>2019-122C</t>
  </si>
  <si>
    <t>Casa Sant'Angelo Apartments</t>
  </si>
  <si>
    <t>16800 Miramar Parkway, Miramar, FL 33027</t>
  </si>
  <si>
    <t>Casa Sant'Angelo, Ltd.</t>
  </si>
  <si>
    <t>Casa Sant'Angelo Development, LLC</t>
  </si>
  <si>
    <t>2019-123C</t>
  </si>
  <si>
    <t>Hawthorne Park</t>
  </si>
  <si>
    <t>Silver Star Rd.; Approximately 1200 ft. Southwest of the intersection of Silver Star Rd. and N Pine Hills Rd., Unincorporated Orange County</t>
  </si>
  <si>
    <t>Hawthorne Park, Ltd.</t>
  </si>
  <si>
    <t>Hawthorne Park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</si>
</sst>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EB22-31FA-4526-9A1F-8FFD91AFFC9B}">
  <dimension ref="A1:AX2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ColWidth="8.88671875" defaultRowHeight="12" x14ac:dyDescent="0.3"/>
  <cols>
    <col min="1" max="1" width="7.6640625" style="9" bestFit="1" customWidth="1"/>
    <col min="2" max="2" width="24.44140625" style="9" bestFit="1" customWidth="1"/>
    <col min="3" max="3" width="9.5546875" style="9" bestFit="1" customWidth="1"/>
    <col min="4" max="4" width="19.5546875" style="9" customWidth="1"/>
    <col min="5" max="5" width="13.6640625" style="9" bestFit="1" customWidth="1"/>
    <col min="6" max="6" width="12.5546875" style="9" bestFit="1" customWidth="1"/>
    <col min="7" max="7" width="17.77734375" style="9" bestFit="1" customWidth="1"/>
    <col min="8" max="8" width="24.5546875" style="9" bestFit="1" customWidth="1"/>
    <col min="9" max="9" width="2.88671875" style="9" bestFit="1" customWidth="1"/>
    <col min="10" max="10" width="4.88671875" style="9" customWidth="1"/>
    <col min="11" max="11" width="4.5546875" style="9" customWidth="1"/>
    <col min="12" max="12" width="5.5546875" style="9" bestFit="1" customWidth="1"/>
    <col min="13" max="17" width="2.88671875" style="9" bestFit="1" customWidth="1"/>
    <col min="18" max="18" width="9" style="9" bestFit="1" customWidth="1"/>
    <col min="19" max="19" width="9.5546875" style="9" bestFit="1" customWidth="1"/>
    <col min="20" max="20" width="19.88671875" style="9" bestFit="1" customWidth="1"/>
    <col min="21" max="21" width="3.5546875" style="9" bestFit="1" customWidth="1"/>
    <col min="22" max="31" width="4.44140625" style="9" customWidth="1"/>
    <col min="32" max="32" width="2.88671875" style="9" bestFit="1" customWidth="1"/>
    <col min="33" max="33" width="3.109375" style="9" bestFit="1" customWidth="1"/>
    <col min="34" max="34" width="8.33203125" style="9" bestFit="1" customWidth="1"/>
    <col min="35" max="35" width="3.109375" style="9" bestFit="1" customWidth="1"/>
    <col min="36" max="36" width="6.109375" style="9" bestFit="1" customWidth="1"/>
    <col min="37" max="37" width="6.109375" style="9" customWidth="1"/>
    <col min="38" max="38" width="2.88671875" style="9" bestFit="1" customWidth="1"/>
    <col min="39" max="39" width="9.77734375" style="9" bestFit="1" customWidth="1"/>
    <col min="40" max="40" width="4" style="9" customWidth="1"/>
    <col min="41" max="47" width="2.88671875" style="9" bestFit="1" customWidth="1"/>
    <col min="48" max="48" width="9.5546875" style="8" customWidth="1"/>
    <col min="49" max="50" width="2.88671875" style="8" bestFit="1" customWidth="1"/>
    <col min="51" max="16384" width="8.88671875" style="8"/>
  </cols>
  <sheetData>
    <row r="1" spans="1:50" s="2" customFormat="1" ht="88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50" ht="48" x14ac:dyDescent="0.3">
      <c r="A2" s="3" t="s">
        <v>50</v>
      </c>
      <c r="B2" s="4" t="s">
        <v>51</v>
      </c>
      <c r="C2" s="4" t="s">
        <v>52</v>
      </c>
      <c r="D2" s="4" t="s">
        <v>53</v>
      </c>
      <c r="E2" s="4" t="s">
        <v>54</v>
      </c>
      <c r="F2" s="4" t="s">
        <v>54</v>
      </c>
      <c r="G2" s="4" t="s">
        <v>55</v>
      </c>
      <c r="H2" s="4" t="s">
        <v>56</v>
      </c>
      <c r="I2" s="3" t="s">
        <v>57</v>
      </c>
      <c r="J2" s="3" t="s">
        <v>58</v>
      </c>
      <c r="K2" s="3" t="s">
        <v>59</v>
      </c>
      <c r="L2" s="3" t="s">
        <v>60</v>
      </c>
      <c r="M2" s="3"/>
      <c r="N2" s="3" t="s">
        <v>61</v>
      </c>
      <c r="O2" s="3" t="s">
        <v>57</v>
      </c>
      <c r="P2" s="3" t="s">
        <v>57</v>
      </c>
      <c r="Q2" s="3" t="s">
        <v>57</v>
      </c>
      <c r="R2" s="5">
        <v>27.744016999999999</v>
      </c>
      <c r="S2" s="5">
        <v>-82.675797000000003</v>
      </c>
      <c r="T2" s="3"/>
      <c r="U2" s="3" t="s">
        <v>57</v>
      </c>
      <c r="V2" s="3">
        <v>0.23</v>
      </c>
      <c r="W2" s="3">
        <v>0.28000000000000003</v>
      </c>
      <c r="X2" s="3">
        <v>0.21</v>
      </c>
      <c r="Y2" s="3" t="s">
        <v>62</v>
      </c>
      <c r="Z2" s="3" t="s">
        <v>62</v>
      </c>
      <c r="AA2" s="3" t="s">
        <v>62</v>
      </c>
      <c r="AB2" s="3">
        <v>0.24</v>
      </c>
      <c r="AC2" s="3">
        <v>0.4</v>
      </c>
      <c r="AD2" s="3"/>
      <c r="AE2" s="3">
        <v>0.56000000000000005</v>
      </c>
      <c r="AF2" s="3" t="s">
        <v>57</v>
      </c>
      <c r="AG2" s="3">
        <v>51</v>
      </c>
      <c r="AH2" s="3" t="s">
        <v>63</v>
      </c>
      <c r="AI2" s="3">
        <v>100</v>
      </c>
      <c r="AJ2" s="3"/>
      <c r="AK2" s="3">
        <f t="shared" ref="AK2:AK7" si="0">IF(AJ2="",ROUNDUP((AG2*AI2)/100,0),"ADD")</f>
        <v>51</v>
      </c>
      <c r="AL2" s="3" t="s">
        <v>57</v>
      </c>
      <c r="AM2" s="6">
        <v>910000</v>
      </c>
      <c r="AN2" s="3" t="s">
        <v>57</v>
      </c>
      <c r="AO2" s="3" t="s">
        <v>57</v>
      </c>
      <c r="AP2" s="3" t="s">
        <v>57</v>
      </c>
      <c r="AQ2" s="3" t="s">
        <v>61</v>
      </c>
      <c r="AR2" s="3" t="s">
        <v>61</v>
      </c>
      <c r="AS2" s="3" t="s">
        <v>61</v>
      </c>
      <c r="AT2" s="3" t="s">
        <v>57</v>
      </c>
      <c r="AU2" s="3" t="s">
        <v>61</v>
      </c>
      <c r="AV2" s="7">
        <v>130984.85</v>
      </c>
      <c r="AW2" s="3" t="s">
        <v>64</v>
      </c>
      <c r="AX2" s="3">
        <v>9</v>
      </c>
    </row>
    <row r="3" spans="1:50" ht="36" x14ac:dyDescent="0.3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/>
      <c r="G3" s="4" t="s">
        <v>70</v>
      </c>
      <c r="H3" s="4" t="s">
        <v>71</v>
      </c>
      <c r="I3" s="3" t="s">
        <v>57</v>
      </c>
      <c r="J3" s="3" t="s">
        <v>72</v>
      </c>
      <c r="K3" s="3" t="s">
        <v>59</v>
      </c>
      <c r="L3" s="3" t="s">
        <v>73</v>
      </c>
      <c r="M3" s="3" t="s">
        <v>61</v>
      </c>
      <c r="N3" s="3" t="s">
        <v>61</v>
      </c>
      <c r="O3" s="3" t="s">
        <v>57</v>
      </c>
      <c r="P3" s="3" t="s">
        <v>57</v>
      </c>
      <c r="Q3" s="3" t="s">
        <v>57</v>
      </c>
      <c r="R3" s="5">
        <v>28.551307000000001</v>
      </c>
      <c r="S3" s="5">
        <v>-81.384050999999999</v>
      </c>
      <c r="T3" s="3"/>
      <c r="U3" s="3" t="s">
        <v>57</v>
      </c>
      <c r="V3" s="3" t="s">
        <v>62</v>
      </c>
      <c r="W3" s="3" t="s">
        <v>62</v>
      </c>
      <c r="X3" s="3" t="s">
        <v>62</v>
      </c>
      <c r="Y3" s="3" t="s">
        <v>62</v>
      </c>
      <c r="Z3" s="3" t="s">
        <v>62</v>
      </c>
      <c r="AA3" s="3">
        <v>0.28000000000000003</v>
      </c>
      <c r="AB3" s="3">
        <v>0.94</v>
      </c>
      <c r="AC3" s="3" t="s">
        <v>62</v>
      </c>
      <c r="AD3" s="3">
        <v>0.11</v>
      </c>
      <c r="AE3" s="3"/>
      <c r="AF3" s="3" t="s">
        <v>57</v>
      </c>
      <c r="AG3" s="3">
        <v>80</v>
      </c>
      <c r="AH3" s="3" t="s">
        <v>63</v>
      </c>
      <c r="AI3" s="3">
        <v>80</v>
      </c>
      <c r="AJ3" s="3"/>
      <c r="AK3" s="3">
        <f t="shared" si="0"/>
        <v>64</v>
      </c>
      <c r="AL3" s="3" t="s">
        <v>57</v>
      </c>
      <c r="AM3" s="6">
        <v>1824538</v>
      </c>
      <c r="AN3" s="3" t="s">
        <v>57</v>
      </c>
      <c r="AO3" s="3" t="s">
        <v>57</v>
      </c>
      <c r="AP3" s="3" t="s">
        <v>61</v>
      </c>
      <c r="AQ3" s="3" t="s">
        <v>57</v>
      </c>
      <c r="AR3" s="3" t="s">
        <v>57</v>
      </c>
      <c r="AS3" s="3" t="s">
        <v>61</v>
      </c>
      <c r="AT3" s="3" t="s">
        <v>57</v>
      </c>
      <c r="AU3" s="3" t="s">
        <v>61</v>
      </c>
      <c r="AV3" s="7">
        <v>196967.17</v>
      </c>
      <c r="AW3" s="3" t="s">
        <v>64</v>
      </c>
      <c r="AX3" s="3">
        <v>15</v>
      </c>
    </row>
    <row r="4" spans="1:50" ht="84" x14ac:dyDescent="0.3">
      <c r="A4" s="3" t="s">
        <v>74</v>
      </c>
      <c r="B4" s="4" t="s">
        <v>75</v>
      </c>
      <c r="C4" s="4" t="s">
        <v>67</v>
      </c>
      <c r="D4" s="4" t="s">
        <v>76</v>
      </c>
      <c r="E4" s="4" t="s">
        <v>77</v>
      </c>
      <c r="F4" s="4"/>
      <c r="G4" s="4" t="s">
        <v>78</v>
      </c>
      <c r="H4" s="4" t="s">
        <v>79</v>
      </c>
      <c r="I4" s="3" t="s">
        <v>57</v>
      </c>
      <c r="J4" s="3" t="s">
        <v>72</v>
      </c>
      <c r="K4" s="3" t="s">
        <v>59</v>
      </c>
      <c r="L4" s="3" t="s">
        <v>60</v>
      </c>
      <c r="M4" s="3"/>
      <c r="N4" s="3" t="s">
        <v>61</v>
      </c>
      <c r="O4" s="3" t="s">
        <v>57</v>
      </c>
      <c r="P4" s="3" t="s">
        <v>57</v>
      </c>
      <c r="Q4" s="3" t="s">
        <v>57</v>
      </c>
      <c r="R4" s="5">
        <v>28.394169999999999</v>
      </c>
      <c r="S4" s="5">
        <v>-81.334997999999999</v>
      </c>
      <c r="T4" s="3"/>
      <c r="U4" s="3" t="s">
        <v>57</v>
      </c>
      <c r="V4" s="3" t="s">
        <v>62</v>
      </c>
      <c r="W4" s="3" t="s">
        <v>62</v>
      </c>
      <c r="X4" s="3" t="s">
        <v>62</v>
      </c>
      <c r="Y4" s="3" t="s">
        <v>62</v>
      </c>
      <c r="Z4" s="3" t="s">
        <v>62</v>
      </c>
      <c r="AA4" s="3" t="s">
        <v>62</v>
      </c>
      <c r="AB4" s="3" t="s">
        <v>62</v>
      </c>
      <c r="AC4" s="3" t="s">
        <v>62</v>
      </c>
      <c r="AD4" s="3"/>
      <c r="AE4" s="3"/>
      <c r="AF4" s="3" t="s">
        <v>57</v>
      </c>
      <c r="AG4" s="3">
        <v>30</v>
      </c>
      <c r="AH4" s="3" t="s">
        <v>63</v>
      </c>
      <c r="AI4" s="3">
        <v>80</v>
      </c>
      <c r="AJ4" s="3"/>
      <c r="AK4" s="3">
        <f t="shared" si="0"/>
        <v>24</v>
      </c>
      <c r="AL4" s="3" t="s">
        <v>57</v>
      </c>
      <c r="AM4" s="6">
        <v>651575</v>
      </c>
      <c r="AN4" s="3" t="s">
        <v>57</v>
      </c>
      <c r="AO4" s="3" t="s">
        <v>57</v>
      </c>
      <c r="AP4" s="3" t="s">
        <v>61</v>
      </c>
      <c r="AQ4" s="3" t="s">
        <v>57</v>
      </c>
      <c r="AR4" s="3" t="s">
        <v>57</v>
      </c>
      <c r="AS4" s="3"/>
      <c r="AT4" s="3" t="s">
        <v>57</v>
      </c>
      <c r="AU4" s="3" t="s">
        <v>61</v>
      </c>
      <c r="AV4" s="7">
        <v>199298.04</v>
      </c>
      <c r="AW4" s="3" t="s">
        <v>80</v>
      </c>
      <c r="AX4" s="3">
        <v>7</v>
      </c>
    </row>
    <row r="5" spans="1:50" ht="72" x14ac:dyDescent="0.3">
      <c r="A5" s="3" t="s">
        <v>81</v>
      </c>
      <c r="B5" s="4" t="s">
        <v>82</v>
      </c>
      <c r="C5" s="4" t="s">
        <v>83</v>
      </c>
      <c r="D5" s="4" t="s">
        <v>84</v>
      </c>
      <c r="E5" s="4" t="s">
        <v>77</v>
      </c>
      <c r="F5" s="4"/>
      <c r="G5" s="4" t="s">
        <v>85</v>
      </c>
      <c r="H5" s="4" t="s">
        <v>79</v>
      </c>
      <c r="I5" s="3" t="s">
        <v>57</v>
      </c>
      <c r="J5" s="3" t="s">
        <v>58</v>
      </c>
      <c r="K5" s="3" t="s">
        <v>59</v>
      </c>
      <c r="L5" s="3" t="s">
        <v>60</v>
      </c>
      <c r="M5" s="3"/>
      <c r="N5" s="3" t="s">
        <v>61</v>
      </c>
      <c r="O5" s="3" t="s">
        <v>57</v>
      </c>
      <c r="P5" s="3" t="s">
        <v>57</v>
      </c>
      <c r="Q5" s="3" t="s">
        <v>57</v>
      </c>
      <c r="R5" s="5">
        <v>27.907019999999999</v>
      </c>
      <c r="S5" s="5">
        <v>-82.358091000000002</v>
      </c>
      <c r="T5" s="3"/>
      <c r="U5" s="3" t="s">
        <v>57</v>
      </c>
      <c r="V5" s="3" t="s">
        <v>62</v>
      </c>
      <c r="W5" s="3" t="s">
        <v>62</v>
      </c>
      <c r="X5" s="3" t="s">
        <v>62</v>
      </c>
      <c r="Y5" s="3" t="s">
        <v>62</v>
      </c>
      <c r="Z5" s="3" t="s">
        <v>62</v>
      </c>
      <c r="AA5" s="3" t="s">
        <v>62</v>
      </c>
      <c r="AB5" s="3">
        <v>0.67</v>
      </c>
      <c r="AC5" s="3">
        <v>1.33</v>
      </c>
      <c r="AD5" s="3"/>
      <c r="AE5" s="3">
        <v>0.23</v>
      </c>
      <c r="AF5" s="3" t="s">
        <v>57</v>
      </c>
      <c r="AG5" s="3">
        <v>40</v>
      </c>
      <c r="AH5" s="3" t="s">
        <v>63</v>
      </c>
      <c r="AI5" s="3">
        <v>80</v>
      </c>
      <c r="AJ5" s="3"/>
      <c r="AK5" s="3">
        <f t="shared" si="0"/>
        <v>32</v>
      </c>
      <c r="AL5" s="3" t="s">
        <v>57</v>
      </c>
      <c r="AM5" s="6">
        <v>866123</v>
      </c>
      <c r="AN5" s="3" t="s">
        <v>57</v>
      </c>
      <c r="AO5" s="3" t="s">
        <v>61</v>
      </c>
      <c r="AP5" s="3" t="s">
        <v>57</v>
      </c>
      <c r="AQ5" s="3" t="s">
        <v>57</v>
      </c>
      <c r="AR5" s="3" t="s">
        <v>57</v>
      </c>
      <c r="AS5" s="3"/>
      <c r="AT5" s="3" t="s">
        <v>57</v>
      </c>
      <c r="AU5" s="3" t="s">
        <v>61</v>
      </c>
      <c r="AV5" s="7">
        <v>198691.57</v>
      </c>
      <c r="AW5" s="3" t="s">
        <v>80</v>
      </c>
      <c r="AX5" s="3">
        <v>6</v>
      </c>
    </row>
    <row r="6" spans="1:50" ht="96" x14ac:dyDescent="0.3">
      <c r="A6" s="3" t="s">
        <v>86</v>
      </c>
      <c r="B6" s="4" t="s">
        <v>87</v>
      </c>
      <c r="C6" s="4" t="s">
        <v>67</v>
      </c>
      <c r="D6" s="4" t="s">
        <v>88</v>
      </c>
      <c r="E6" s="4" t="s">
        <v>77</v>
      </c>
      <c r="F6" s="4"/>
      <c r="G6" s="4" t="s">
        <v>89</v>
      </c>
      <c r="H6" s="4" t="s">
        <v>79</v>
      </c>
      <c r="I6" s="3" t="s">
        <v>57</v>
      </c>
      <c r="J6" s="3" t="s">
        <v>58</v>
      </c>
      <c r="K6" s="3" t="s">
        <v>59</v>
      </c>
      <c r="L6" s="3" t="s">
        <v>60</v>
      </c>
      <c r="M6" s="3"/>
      <c r="N6" s="3" t="s">
        <v>61</v>
      </c>
      <c r="O6" s="3" t="s">
        <v>57</v>
      </c>
      <c r="P6" s="3" t="s">
        <v>57</v>
      </c>
      <c r="Q6" s="3" t="s">
        <v>57</v>
      </c>
      <c r="R6" s="5">
        <v>28.394162000000001</v>
      </c>
      <c r="S6" s="5">
        <v>-81.337277999999998</v>
      </c>
      <c r="T6" s="3"/>
      <c r="U6" s="3" t="s">
        <v>57</v>
      </c>
      <c r="V6" s="3" t="s">
        <v>62</v>
      </c>
      <c r="W6" s="3" t="s">
        <v>62</v>
      </c>
      <c r="X6" s="3" t="s">
        <v>62</v>
      </c>
      <c r="Y6" s="3" t="s">
        <v>62</v>
      </c>
      <c r="Z6" s="3" t="s">
        <v>62</v>
      </c>
      <c r="AA6" s="3" t="s">
        <v>62</v>
      </c>
      <c r="AB6" s="3" t="s">
        <v>62</v>
      </c>
      <c r="AC6" s="3" t="s">
        <v>62</v>
      </c>
      <c r="AD6" s="3"/>
      <c r="AE6" s="3">
        <v>0.45</v>
      </c>
      <c r="AF6" s="3" t="s">
        <v>57</v>
      </c>
      <c r="AG6" s="3">
        <v>42</v>
      </c>
      <c r="AH6" s="3" t="s">
        <v>63</v>
      </c>
      <c r="AI6" s="3">
        <v>80</v>
      </c>
      <c r="AJ6" s="3"/>
      <c r="AK6" s="3">
        <f t="shared" si="0"/>
        <v>34</v>
      </c>
      <c r="AL6" s="3" t="s">
        <v>57</v>
      </c>
      <c r="AM6" s="6">
        <v>920246</v>
      </c>
      <c r="AN6" s="3" t="s">
        <v>57</v>
      </c>
      <c r="AO6" s="3" t="s">
        <v>57</v>
      </c>
      <c r="AP6" s="3" t="s">
        <v>61</v>
      </c>
      <c r="AQ6" s="3" t="s">
        <v>57</v>
      </c>
      <c r="AR6" s="3" t="s">
        <v>57</v>
      </c>
      <c r="AS6" s="3"/>
      <c r="AT6" s="3" t="s">
        <v>57</v>
      </c>
      <c r="AU6" s="3" t="s">
        <v>61</v>
      </c>
      <c r="AV6" s="7">
        <v>198689.48</v>
      </c>
      <c r="AW6" s="3" t="s">
        <v>80</v>
      </c>
      <c r="AX6" s="3">
        <v>5</v>
      </c>
    </row>
    <row r="7" spans="1:50" ht="36" x14ac:dyDescent="0.3">
      <c r="A7" s="3" t="s">
        <v>90</v>
      </c>
      <c r="B7" s="4" t="s">
        <v>91</v>
      </c>
      <c r="C7" s="4" t="s">
        <v>67</v>
      </c>
      <c r="D7" s="4" t="s">
        <v>92</v>
      </c>
      <c r="E7" s="4" t="s">
        <v>69</v>
      </c>
      <c r="F7" s="4"/>
      <c r="G7" s="4" t="s">
        <v>93</v>
      </c>
      <c r="H7" s="4" t="s">
        <v>71</v>
      </c>
      <c r="I7" s="3" t="s">
        <v>57</v>
      </c>
      <c r="J7" s="3" t="s">
        <v>58</v>
      </c>
      <c r="K7" s="3" t="s">
        <v>59</v>
      </c>
      <c r="L7" s="3" t="s">
        <v>60</v>
      </c>
      <c r="M7" s="3"/>
      <c r="N7" s="3" t="s">
        <v>61</v>
      </c>
      <c r="O7" s="3" t="s">
        <v>57</v>
      </c>
      <c r="P7" s="3" t="s">
        <v>57</v>
      </c>
      <c r="Q7" s="3" t="s">
        <v>57</v>
      </c>
      <c r="R7" s="5">
        <v>28.555872000000001</v>
      </c>
      <c r="S7" s="5">
        <v>-81.491403000000005</v>
      </c>
      <c r="T7" s="3"/>
      <c r="U7" s="3" t="s">
        <v>57</v>
      </c>
      <c r="V7" s="3" t="s">
        <v>62</v>
      </c>
      <c r="W7" s="3" t="s">
        <v>62</v>
      </c>
      <c r="X7" s="3" t="s">
        <v>62</v>
      </c>
      <c r="Y7" s="3">
        <v>1.66</v>
      </c>
      <c r="Z7" s="3" t="s">
        <v>62</v>
      </c>
      <c r="AA7" s="3" t="s">
        <v>62</v>
      </c>
      <c r="AB7" s="3">
        <v>0.4</v>
      </c>
      <c r="AC7" s="3">
        <v>0.37</v>
      </c>
      <c r="AD7" s="3"/>
      <c r="AE7" s="3">
        <v>0.5</v>
      </c>
      <c r="AF7" s="3" t="s">
        <v>57</v>
      </c>
      <c r="AG7" s="3">
        <v>30</v>
      </c>
      <c r="AH7" s="3" t="s">
        <v>63</v>
      </c>
      <c r="AI7" s="3">
        <v>80</v>
      </c>
      <c r="AJ7" s="3"/>
      <c r="AK7" s="3">
        <f t="shared" si="0"/>
        <v>24</v>
      </c>
      <c r="AL7" s="3" t="s">
        <v>57</v>
      </c>
      <c r="AM7" s="6">
        <v>647493</v>
      </c>
      <c r="AN7" s="3" t="s">
        <v>57</v>
      </c>
      <c r="AO7" s="3" t="s">
        <v>57</v>
      </c>
      <c r="AP7" s="3" t="s">
        <v>61</v>
      </c>
      <c r="AQ7" s="3" t="s">
        <v>57</v>
      </c>
      <c r="AR7" s="3" t="s">
        <v>57</v>
      </c>
      <c r="AS7" s="3"/>
      <c r="AT7" s="3" t="s">
        <v>57</v>
      </c>
      <c r="AU7" s="3" t="s">
        <v>61</v>
      </c>
      <c r="AV7" s="7">
        <v>198049.47</v>
      </c>
      <c r="AW7" s="3" t="s">
        <v>64</v>
      </c>
      <c r="AX7" s="3">
        <v>20</v>
      </c>
    </row>
    <row r="8" spans="1:50" ht="36" x14ac:dyDescent="0.3">
      <c r="A8" s="3" t="s">
        <v>94</v>
      </c>
      <c r="B8" s="4" t="s">
        <v>95</v>
      </c>
      <c r="C8" s="4" t="s">
        <v>67</v>
      </c>
      <c r="D8" s="4" t="s">
        <v>96</v>
      </c>
      <c r="E8" s="4" t="s">
        <v>69</v>
      </c>
      <c r="F8" s="4"/>
      <c r="G8" s="4" t="s">
        <v>97</v>
      </c>
      <c r="H8" s="4" t="s">
        <v>71</v>
      </c>
      <c r="I8" s="3" t="s">
        <v>57</v>
      </c>
      <c r="J8" s="3" t="s">
        <v>58</v>
      </c>
      <c r="K8" s="3" t="s">
        <v>59</v>
      </c>
      <c r="L8" s="3" t="s">
        <v>73</v>
      </c>
      <c r="M8" s="3" t="s">
        <v>61</v>
      </c>
      <c r="N8" s="3" t="s">
        <v>61</v>
      </c>
      <c r="O8" s="3" t="s">
        <v>57</v>
      </c>
      <c r="P8" s="3" t="s">
        <v>57</v>
      </c>
      <c r="Q8" s="3" t="s">
        <v>57</v>
      </c>
      <c r="R8" s="5">
        <v>28.549678</v>
      </c>
      <c r="S8" s="5">
        <v>-81.388616999999996</v>
      </c>
      <c r="T8" s="3"/>
      <c r="U8" s="3" t="s">
        <v>57</v>
      </c>
      <c r="V8" s="3" t="s">
        <v>62</v>
      </c>
      <c r="W8" s="3" t="s">
        <v>62</v>
      </c>
      <c r="X8" s="3" t="s">
        <v>62</v>
      </c>
      <c r="Y8" s="3" t="s">
        <v>62</v>
      </c>
      <c r="Z8" s="3" t="s">
        <v>62</v>
      </c>
      <c r="AA8" s="3" t="s">
        <v>62</v>
      </c>
      <c r="AB8" s="3" t="s">
        <v>62</v>
      </c>
      <c r="AC8" s="3" t="s">
        <v>62</v>
      </c>
      <c r="AD8" s="3"/>
      <c r="AE8" s="3"/>
      <c r="AF8" s="3" t="s">
        <v>57</v>
      </c>
      <c r="AG8" s="3">
        <v>105</v>
      </c>
      <c r="AH8" s="3" t="s">
        <v>98</v>
      </c>
      <c r="AI8" s="3"/>
      <c r="AJ8" s="3">
        <v>80</v>
      </c>
      <c r="AK8" s="3">
        <v>84</v>
      </c>
      <c r="AL8" s="3" t="s">
        <v>57</v>
      </c>
      <c r="AM8" s="6">
        <v>2375000</v>
      </c>
      <c r="AN8" s="3" t="s">
        <v>57</v>
      </c>
      <c r="AO8" s="3" t="s">
        <v>57</v>
      </c>
      <c r="AP8" s="3" t="s">
        <v>61</v>
      </c>
      <c r="AQ8" s="3" t="s">
        <v>57</v>
      </c>
      <c r="AR8" s="3" t="s">
        <v>57</v>
      </c>
      <c r="AS8" s="3" t="s">
        <v>57</v>
      </c>
      <c r="AT8" s="3" t="s">
        <v>61</v>
      </c>
      <c r="AU8" s="3" t="s">
        <v>61</v>
      </c>
      <c r="AV8" s="7">
        <v>195346.32</v>
      </c>
      <c r="AW8" s="3" t="s">
        <v>64</v>
      </c>
      <c r="AX8" s="3">
        <v>24</v>
      </c>
    </row>
    <row r="9" spans="1:50" ht="84" x14ac:dyDescent="0.3">
      <c r="A9" s="3" t="s">
        <v>99</v>
      </c>
      <c r="B9" s="4" t="s">
        <v>100</v>
      </c>
      <c r="C9" s="4" t="s">
        <v>83</v>
      </c>
      <c r="D9" s="4" t="s">
        <v>101</v>
      </c>
      <c r="E9" s="4" t="s">
        <v>77</v>
      </c>
      <c r="F9" s="4"/>
      <c r="G9" s="4" t="s">
        <v>102</v>
      </c>
      <c r="H9" s="4" t="s">
        <v>79</v>
      </c>
      <c r="I9" s="3" t="s">
        <v>57</v>
      </c>
      <c r="J9" s="3" t="s">
        <v>72</v>
      </c>
      <c r="K9" s="3" t="s">
        <v>59</v>
      </c>
      <c r="L9" s="3" t="s">
        <v>60</v>
      </c>
      <c r="M9" s="3"/>
      <c r="N9" s="3" t="s">
        <v>61</v>
      </c>
      <c r="O9" s="3" t="s">
        <v>57</v>
      </c>
      <c r="P9" s="3" t="s">
        <v>57</v>
      </c>
      <c r="Q9" s="3" t="s">
        <v>57</v>
      </c>
      <c r="R9" s="5">
        <v>27.906282999999998</v>
      </c>
      <c r="S9" s="5">
        <v>-82.359256999999999</v>
      </c>
      <c r="T9" s="3"/>
      <c r="U9" s="3" t="s">
        <v>57</v>
      </c>
      <c r="V9" s="3" t="s">
        <v>62</v>
      </c>
      <c r="W9" s="3" t="s">
        <v>62</v>
      </c>
      <c r="X9" s="3" t="s">
        <v>62</v>
      </c>
      <c r="Y9" s="3" t="s">
        <v>62</v>
      </c>
      <c r="Z9" s="3">
        <v>0.5</v>
      </c>
      <c r="AA9" s="3" t="s">
        <v>62</v>
      </c>
      <c r="AB9" s="3">
        <v>0.75</v>
      </c>
      <c r="AC9" s="3" t="s">
        <v>62</v>
      </c>
      <c r="AD9" s="3">
        <v>0.75</v>
      </c>
      <c r="AE9" s="3">
        <v>1.34</v>
      </c>
      <c r="AF9" s="3" t="s">
        <v>57</v>
      </c>
      <c r="AG9" s="3">
        <v>30</v>
      </c>
      <c r="AH9" s="3" t="s">
        <v>63</v>
      </c>
      <c r="AI9" s="3">
        <v>80</v>
      </c>
      <c r="AJ9" s="3"/>
      <c r="AK9" s="3">
        <f>IF(AJ9="",ROUNDUP((AG9*AI9)/100,0),"ADD")</f>
        <v>24</v>
      </c>
      <c r="AL9" s="3" t="s">
        <v>57</v>
      </c>
      <c r="AM9" s="6">
        <v>650404</v>
      </c>
      <c r="AN9" s="3" t="s">
        <v>57</v>
      </c>
      <c r="AO9" s="3" t="s">
        <v>61</v>
      </c>
      <c r="AP9" s="3" t="s">
        <v>57</v>
      </c>
      <c r="AQ9" s="3" t="s">
        <v>57</v>
      </c>
      <c r="AR9" s="3" t="s">
        <v>57</v>
      </c>
      <c r="AS9" s="3"/>
      <c r="AT9" s="3" t="s">
        <v>57</v>
      </c>
      <c r="AU9" s="3" t="s">
        <v>61</v>
      </c>
      <c r="AV9" s="7">
        <v>198939.86</v>
      </c>
      <c r="AW9" s="3" t="s">
        <v>80</v>
      </c>
      <c r="AX9" s="3">
        <v>16</v>
      </c>
    </row>
    <row r="10" spans="1:50" ht="84" x14ac:dyDescent="0.3">
      <c r="A10" s="3" t="s">
        <v>103</v>
      </c>
      <c r="B10" s="4" t="s">
        <v>104</v>
      </c>
      <c r="C10" s="4" t="s">
        <v>67</v>
      </c>
      <c r="D10" s="4" t="s">
        <v>105</v>
      </c>
      <c r="E10" s="4" t="s">
        <v>106</v>
      </c>
      <c r="F10" s="4" t="s">
        <v>107</v>
      </c>
      <c r="G10" s="4" t="s">
        <v>108</v>
      </c>
      <c r="H10" s="4" t="s">
        <v>109</v>
      </c>
      <c r="I10" s="3" t="s">
        <v>57</v>
      </c>
      <c r="J10" s="3" t="s">
        <v>72</v>
      </c>
      <c r="K10" s="3" t="s">
        <v>59</v>
      </c>
      <c r="L10" s="3" t="s">
        <v>60</v>
      </c>
      <c r="M10" s="3"/>
      <c r="N10" s="3" t="s">
        <v>61</v>
      </c>
      <c r="O10" s="3" t="s">
        <v>57</v>
      </c>
      <c r="P10" s="3" t="s">
        <v>57</v>
      </c>
      <c r="Q10" s="3" t="s">
        <v>57</v>
      </c>
      <c r="R10" s="5">
        <v>28.485757</v>
      </c>
      <c r="S10" s="5">
        <v>-81.392107999999993</v>
      </c>
      <c r="T10" s="3"/>
      <c r="U10" s="3" t="s">
        <v>57</v>
      </c>
      <c r="V10" s="3">
        <v>0.71</v>
      </c>
      <c r="W10" s="3">
        <v>0.63</v>
      </c>
      <c r="X10" s="3">
        <v>0.62</v>
      </c>
      <c r="Y10" s="3" t="s">
        <v>62</v>
      </c>
      <c r="Z10" s="3" t="s">
        <v>62</v>
      </c>
      <c r="AA10" s="3" t="s">
        <v>62</v>
      </c>
      <c r="AB10" s="3">
        <v>0.85</v>
      </c>
      <c r="AC10" s="3">
        <v>0.93</v>
      </c>
      <c r="AD10" s="3">
        <v>0.85</v>
      </c>
      <c r="AE10" s="3"/>
      <c r="AF10" s="3" t="s">
        <v>57</v>
      </c>
      <c r="AG10" s="3">
        <v>112</v>
      </c>
      <c r="AH10" s="3" t="s">
        <v>63</v>
      </c>
      <c r="AI10" s="3">
        <v>100</v>
      </c>
      <c r="AJ10" s="3"/>
      <c r="AK10" s="3">
        <f>IF(AJ10="",ROUNDUP((AG10*AI10)/100,0),"ADD")</f>
        <v>112</v>
      </c>
      <c r="AL10" s="3" t="s">
        <v>57</v>
      </c>
      <c r="AM10" s="6">
        <v>2375000</v>
      </c>
      <c r="AN10" s="3" t="s">
        <v>57</v>
      </c>
      <c r="AO10" s="3" t="s">
        <v>57</v>
      </c>
      <c r="AP10" s="3" t="s">
        <v>57</v>
      </c>
      <c r="AQ10" s="3" t="s">
        <v>61</v>
      </c>
      <c r="AR10" s="3" t="s">
        <v>57</v>
      </c>
      <c r="AS10" s="3" t="s">
        <v>61</v>
      </c>
      <c r="AT10" s="3" t="s">
        <v>57</v>
      </c>
      <c r="AU10" s="3" t="s">
        <v>61</v>
      </c>
      <c r="AV10" s="7">
        <v>155666.6</v>
      </c>
      <c r="AW10" s="3" t="s">
        <v>64</v>
      </c>
      <c r="AX10" s="3">
        <v>3</v>
      </c>
    </row>
    <row r="11" spans="1:50" ht="36" x14ac:dyDescent="0.3">
      <c r="A11" s="3" t="s">
        <v>110</v>
      </c>
      <c r="B11" s="4" t="s">
        <v>111</v>
      </c>
      <c r="C11" s="4" t="s">
        <v>83</v>
      </c>
      <c r="D11" s="4" t="s">
        <v>112</v>
      </c>
      <c r="E11" s="4" t="s">
        <v>113</v>
      </c>
      <c r="F11" s="4" t="s">
        <v>114</v>
      </c>
      <c r="G11" s="4" t="s">
        <v>115</v>
      </c>
      <c r="H11" s="4" t="s">
        <v>116</v>
      </c>
      <c r="I11" s="3" t="s">
        <v>57</v>
      </c>
      <c r="J11" s="3" t="s">
        <v>72</v>
      </c>
      <c r="K11" s="3" t="s">
        <v>59</v>
      </c>
      <c r="L11" s="3" t="s">
        <v>60</v>
      </c>
      <c r="M11" s="3"/>
      <c r="N11" s="3" t="s">
        <v>61</v>
      </c>
      <c r="O11" s="3" t="s">
        <v>57</v>
      </c>
      <c r="P11" s="3" t="s">
        <v>57</v>
      </c>
      <c r="Q11" s="3" t="s">
        <v>57</v>
      </c>
      <c r="R11" s="5">
        <v>27.939983999999999</v>
      </c>
      <c r="S11" s="5">
        <v>-82.268687</v>
      </c>
      <c r="T11" s="3"/>
      <c r="U11" s="3" t="s">
        <v>57</v>
      </c>
      <c r="V11" s="3">
        <v>0.18</v>
      </c>
      <c r="W11" s="3" t="s">
        <v>62</v>
      </c>
      <c r="X11" s="3" t="s">
        <v>62</v>
      </c>
      <c r="Y11" s="3" t="s">
        <v>62</v>
      </c>
      <c r="Z11" s="3" t="s">
        <v>62</v>
      </c>
      <c r="AA11" s="3" t="s">
        <v>62</v>
      </c>
      <c r="AB11" s="3">
        <v>0.2</v>
      </c>
      <c r="AC11" s="3">
        <v>0.15</v>
      </c>
      <c r="AD11" s="3">
        <v>0.25</v>
      </c>
      <c r="AE11" s="3"/>
      <c r="AF11" s="3" t="s">
        <v>57</v>
      </c>
      <c r="AG11" s="3">
        <v>96</v>
      </c>
      <c r="AH11" s="3" t="s">
        <v>63</v>
      </c>
      <c r="AI11" s="3">
        <v>100</v>
      </c>
      <c r="AJ11" s="3"/>
      <c r="AK11" s="3">
        <f>IF(AJ11="",ROUNDUP((AG11*AI11)/100,0),"ADD")</f>
        <v>96</v>
      </c>
      <c r="AL11" s="3" t="s">
        <v>57</v>
      </c>
      <c r="AM11" s="6">
        <v>1997491</v>
      </c>
      <c r="AN11" s="3" t="s">
        <v>57</v>
      </c>
      <c r="AO11" s="3" t="s">
        <v>61</v>
      </c>
      <c r="AP11" s="3" t="s">
        <v>57</v>
      </c>
      <c r="AQ11" s="3" t="s">
        <v>57</v>
      </c>
      <c r="AR11" s="3" t="s">
        <v>57</v>
      </c>
      <c r="AS11" s="3" t="s">
        <v>61</v>
      </c>
      <c r="AT11" s="3" t="s">
        <v>57</v>
      </c>
      <c r="AU11" s="3" t="s">
        <v>61</v>
      </c>
      <c r="AV11" s="7">
        <v>152743.75</v>
      </c>
      <c r="AW11" s="3" t="s">
        <v>64</v>
      </c>
      <c r="AX11" s="3">
        <v>13</v>
      </c>
    </row>
    <row r="12" spans="1:50" ht="72" x14ac:dyDescent="0.3">
      <c r="A12" s="3" t="s">
        <v>117</v>
      </c>
      <c r="B12" s="4" t="s">
        <v>118</v>
      </c>
      <c r="C12" s="4" t="s">
        <v>119</v>
      </c>
      <c r="D12" s="4" t="s">
        <v>120</v>
      </c>
      <c r="E12" s="4" t="s">
        <v>106</v>
      </c>
      <c r="F12" s="4" t="s">
        <v>107</v>
      </c>
      <c r="G12" s="4" t="s">
        <v>121</v>
      </c>
      <c r="H12" s="4" t="s">
        <v>122</v>
      </c>
      <c r="I12" s="3" t="s">
        <v>57</v>
      </c>
      <c r="J12" s="3" t="s">
        <v>72</v>
      </c>
      <c r="K12" s="3" t="s">
        <v>59</v>
      </c>
      <c r="L12" s="3" t="s">
        <v>60</v>
      </c>
      <c r="M12" s="3"/>
      <c r="N12" s="3" t="s">
        <v>61</v>
      </c>
      <c r="O12" s="3" t="s">
        <v>57</v>
      </c>
      <c r="P12" s="3" t="s">
        <v>57</v>
      </c>
      <c r="Q12" s="3" t="s">
        <v>57</v>
      </c>
      <c r="R12" s="5">
        <v>26.787706</v>
      </c>
      <c r="S12" s="5">
        <v>-80.054164</v>
      </c>
      <c r="T12" s="3"/>
      <c r="U12" s="3" t="s">
        <v>57</v>
      </c>
      <c r="V12" s="3" t="s">
        <v>62</v>
      </c>
      <c r="W12" s="3" t="s">
        <v>62</v>
      </c>
      <c r="X12" s="3" t="s">
        <v>62</v>
      </c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/>
      <c r="AE12" s="3"/>
      <c r="AF12" s="3" t="s">
        <v>57</v>
      </c>
      <c r="AG12" s="3">
        <v>120</v>
      </c>
      <c r="AH12" s="3" t="s">
        <v>98</v>
      </c>
      <c r="AI12" s="3"/>
      <c r="AJ12" s="3">
        <v>100</v>
      </c>
      <c r="AK12" s="3">
        <v>120</v>
      </c>
      <c r="AL12" s="3" t="s">
        <v>57</v>
      </c>
      <c r="AM12" s="6">
        <v>2280000</v>
      </c>
      <c r="AN12" s="3" t="s">
        <v>57</v>
      </c>
      <c r="AO12" s="3" t="s">
        <v>57</v>
      </c>
      <c r="AP12" s="3" t="s">
        <v>61</v>
      </c>
      <c r="AQ12" s="3" t="s">
        <v>57</v>
      </c>
      <c r="AR12" s="3" t="s">
        <v>57</v>
      </c>
      <c r="AS12" s="3"/>
      <c r="AT12" s="3" t="s">
        <v>61</v>
      </c>
      <c r="AU12" s="3" t="s">
        <v>61</v>
      </c>
      <c r="AV12" s="7">
        <v>139477.26999999999</v>
      </c>
      <c r="AW12" s="3" t="s">
        <v>64</v>
      </c>
      <c r="AX12" s="3">
        <v>23</v>
      </c>
    </row>
    <row r="13" spans="1:50" ht="72" x14ac:dyDescent="0.3">
      <c r="A13" s="3" t="s">
        <v>123</v>
      </c>
      <c r="B13" s="4" t="s">
        <v>124</v>
      </c>
      <c r="C13" s="4" t="s">
        <v>125</v>
      </c>
      <c r="D13" s="4" t="s">
        <v>126</v>
      </c>
      <c r="E13" s="4" t="s">
        <v>113</v>
      </c>
      <c r="F13" s="4" t="s">
        <v>114</v>
      </c>
      <c r="G13" s="4" t="s">
        <v>127</v>
      </c>
      <c r="H13" s="4" t="s">
        <v>128</v>
      </c>
      <c r="I13" s="3" t="s">
        <v>57</v>
      </c>
      <c r="J13" s="3" t="s">
        <v>58</v>
      </c>
      <c r="K13" s="3" t="s">
        <v>59</v>
      </c>
      <c r="L13" s="3" t="s">
        <v>129</v>
      </c>
      <c r="M13" s="3"/>
      <c r="N13" s="3" t="s">
        <v>61</v>
      </c>
      <c r="O13" s="3" t="s">
        <v>57</v>
      </c>
      <c r="P13" s="3" t="s">
        <v>57</v>
      </c>
      <c r="Q13" s="3" t="s">
        <v>61</v>
      </c>
      <c r="R13" s="5">
        <v>26.003813999999998</v>
      </c>
      <c r="S13" s="5">
        <v>-80.142613999999995</v>
      </c>
      <c r="T13" s="3" t="s">
        <v>130</v>
      </c>
      <c r="U13" s="3" t="s">
        <v>62</v>
      </c>
      <c r="V13" s="3">
        <v>0.03</v>
      </c>
      <c r="W13" s="3">
        <v>0.43</v>
      </c>
      <c r="X13" s="3">
        <v>0.49</v>
      </c>
      <c r="Y13" s="3" t="s">
        <v>62</v>
      </c>
      <c r="Z13" s="3" t="s">
        <v>62</v>
      </c>
      <c r="AA13" s="3" t="s">
        <v>62</v>
      </c>
      <c r="AB13" s="3">
        <v>0.62</v>
      </c>
      <c r="AC13" s="3">
        <v>0.11</v>
      </c>
      <c r="AD13" s="3"/>
      <c r="AE13" s="3">
        <v>0.25</v>
      </c>
      <c r="AF13" s="3" t="s">
        <v>57</v>
      </c>
      <c r="AG13" s="3">
        <v>96</v>
      </c>
      <c r="AH13" s="3" t="s">
        <v>98</v>
      </c>
      <c r="AI13" s="3"/>
      <c r="AJ13" s="3">
        <v>100</v>
      </c>
      <c r="AK13" s="3">
        <v>96</v>
      </c>
      <c r="AL13" s="3" t="s">
        <v>57</v>
      </c>
      <c r="AM13" s="6">
        <v>2779771</v>
      </c>
      <c r="AN13" s="3" t="s">
        <v>57</v>
      </c>
      <c r="AO13" s="3" t="s">
        <v>57</v>
      </c>
      <c r="AP13" s="3" t="s">
        <v>57</v>
      </c>
      <c r="AQ13" s="3" t="s">
        <v>61</v>
      </c>
      <c r="AR13" s="3" t="s">
        <v>61</v>
      </c>
      <c r="AS13" s="3" t="s">
        <v>61</v>
      </c>
      <c r="AT13" s="3" t="s">
        <v>57</v>
      </c>
      <c r="AU13" s="3" t="s">
        <v>61</v>
      </c>
      <c r="AV13" s="7">
        <v>148794.09</v>
      </c>
      <c r="AW13" s="3" t="s">
        <v>64</v>
      </c>
      <c r="AX13" s="3">
        <v>21</v>
      </c>
    </row>
    <row r="14" spans="1:50" ht="96.6" customHeight="1" x14ac:dyDescent="0.3">
      <c r="A14" s="3" t="s">
        <v>131</v>
      </c>
      <c r="B14" s="4" t="s">
        <v>132</v>
      </c>
      <c r="C14" s="4" t="s">
        <v>125</v>
      </c>
      <c r="D14" s="4" t="s">
        <v>133</v>
      </c>
      <c r="E14" s="4" t="s">
        <v>134</v>
      </c>
      <c r="F14" s="4" t="s">
        <v>135</v>
      </c>
      <c r="G14" s="4" t="s">
        <v>136</v>
      </c>
      <c r="H14" s="4" t="s">
        <v>137</v>
      </c>
      <c r="I14" s="3" t="s">
        <v>57</v>
      </c>
      <c r="J14" s="3" t="s">
        <v>58</v>
      </c>
      <c r="K14" s="3" t="s">
        <v>59</v>
      </c>
      <c r="L14" s="3" t="s">
        <v>60</v>
      </c>
      <c r="M14" s="3"/>
      <c r="N14" s="3" t="s">
        <v>61</v>
      </c>
      <c r="O14" s="3" t="s">
        <v>57</v>
      </c>
      <c r="P14" s="3" t="s">
        <v>57</v>
      </c>
      <c r="Q14" s="3" t="s">
        <v>61</v>
      </c>
      <c r="R14" s="5" t="s">
        <v>138</v>
      </c>
      <c r="S14" s="5" t="s">
        <v>139</v>
      </c>
      <c r="T14" s="3" t="s">
        <v>140</v>
      </c>
      <c r="U14" s="3" t="s">
        <v>57</v>
      </c>
      <c r="V14" s="3">
        <v>0.13</v>
      </c>
      <c r="W14" s="3">
        <v>0.16</v>
      </c>
      <c r="X14" s="3">
        <v>0.28000000000000003</v>
      </c>
      <c r="Y14" s="3" t="s">
        <v>62</v>
      </c>
      <c r="Z14" s="3" t="s">
        <v>62</v>
      </c>
      <c r="AA14" s="3" t="s">
        <v>62</v>
      </c>
      <c r="AB14" s="3">
        <v>0.6</v>
      </c>
      <c r="AC14" s="3">
        <v>0.8</v>
      </c>
      <c r="AD14" s="3"/>
      <c r="AE14" s="3">
        <v>0.49</v>
      </c>
      <c r="AF14" s="3" t="s">
        <v>57</v>
      </c>
      <c r="AG14" s="3">
        <v>106</v>
      </c>
      <c r="AH14" s="3" t="s">
        <v>63</v>
      </c>
      <c r="AI14" s="3">
        <v>100</v>
      </c>
      <c r="AJ14" s="3"/>
      <c r="AK14" s="3">
        <f>IF(AJ14="",ROUNDUP((AG14*AI14)/100,0),"ADD")</f>
        <v>106</v>
      </c>
      <c r="AL14" s="3" t="s">
        <v>57</v>
      </c>
      <c r="AM14" s="6">
        <v>2600000</v>
      </c>
      <c r="AN14" s="3" t="s">
        <v>57</v>
      </c>
      <c r="AO14" s="3" t="s">
        <v>57</v>
      </c>
      <c r="AP14" s="3" t="s">
        <v>61</v>
      </c>
      <c r="AQ14" s="3" t="s">
        <v>57</v>
      </c>
      <c r="AR14" s="3" t="s">
        <v>57</v>
      </c>
      <c r="AS14" s="3" t="s">
        <v>61</v>
      </c>
      <c r="AT14" s="3" t="s">
        <v>57</v>
      </c>
      <c r="AU14" s="3" t="s">
        <v>61</v>
      </c>
      <c r="AV14" s="7">
        <v>153051.03</v>
      </c>
      <c r="AW14" s="3" t="s">
        <v>64</v>
      </c>
      <c r="AX14" s="3">
        <v>19</v>
      </c>
    </row>
    <row r="15" spans="1:50" ht="36" x14ac:dyDescent="0.3">
      <c r="A15" s="3" t="s">
        <v>141</v>
      </c>
      <c r="B15" s="4" t="s">
        <v>142</v>
      </c>
      <c r="C15" s="4" t="s">
        <v>119</v>
      </c>
      <c r="D15" s="4" t="s">
        <v>143</v>
      </c>
      <c r="E15" s="4" t="s">
        <v>144</v>
      </c>
      <c r="F15" s="4" t="s">
        <v>145</v>
      </c>
      <c r="G15" s="4" t="s">
        <v>146</v>
      </c>
      <c r="H15" s="4" t="s">
        <v>147</v>
      </c>
      <c r="I15" s="3" t="s">
        <v>61</v>
      </c>
      <c r="J15" s="3" t="s">
        <v>58</v>
      </c>
      <c r="K15" s="3" t="s">
        <v>59</v>
      </c>
      <c r="L15" s="3" t="s">
        <v>148</v>
      </c>
      <c r="M15" s="3"/>
      <c r="N15" s="3" t="s">
        <v>61</v>
      </c>
      <c r="O15" s="3" t="s">
        <v>57</v>
      </c>
      <c r="P15" s="3" t="s">
        <v>57</v>
      </c>
      <c r="Q15" s="3" t="s">
        <v>57</v>
      </c>
      <c r="R15" s="5">
        <v>26.619246</v>
      </c>
      <c r="S15" s="5">
        <v>-80.082584999999995</v>
      </c>
      <c r="T15" s="3"/>
      <c r="U15" s="3" t="s">
        <v>57</v>
      </c>
      <c r="V15" s="3" t="s">
        <v>62</v>
      </c>
      <c r="W15" s="3" t="s">
        <v>62</v>
      </c>
      <c r="X15" s="3" t="s">
        <v>62</v>
      </c>
      <c r="Y15" s="3" t="s">
        <v>62</v>
      </c>
      <c r="Z15" s="3" t="s">
        <v>62</v>
      </c>
      <c r="AA15" s="3">
        <v>0.86</v>
      </c>
      <c r="AB15" s="3">
        <v>0.67</v>
      </c>
      <c r="AC15" s="3">
        <v>0.9</v>
      </c>
      <c r="AD15" s="3"/>
      <c r="AE15" s="3">
        <v>0.54</v>
      </c>
      <c r="AF15" s="3" t="s">
        <v>57</v>
      </c>
      <c r="AG15" s="3">
        <v>157</v>
      </c>
      <c r="AH15" s="3" t="s">
        <v>63</v>
      </c>
      <c r="AI15" s="3">
        <v>83</v>
      </c>
      <c r="AJ15" s="3"/>
      <c r="AK15" s="3">
        <f>IF(AJ15="",ROUNDUP((AG15*AI15)/100,0),"ADD")</f>
        <v>131</v>
      </c>
      <c r="AL15" s="3" t="s">
        <v>57</v>
      </c>
      <c r="AM15" s="6">
        <v>2212193</v>
      </c>
      <c r="AN15" s="3" t="s">
        <v>57</v>
      </c>
      <c r="AO15" s="3" t="s">
        <v>57</v>
      </c>
      <c r="AP15" s="3" t="s">
        <v>61</v>
      </c>
      <c r="AQ15" s="3" t="s">
        <v>57</v>
      </c>
      <c r="AR15" s="3"/>
      <c r="AS15" s="3" t="s">
        <v>61</v>
      </c>
      <c r="AT15" s="3" t="s">
        <v>57</v>
      </c>
      <c r="AU15" s="3" t="s">
        <v>61</v>
      </c>
      <c r="AV15" s="7">
        <v>123965.71</v>
      </c>
      <c r="AW15" s="3" t="s">
        <v>64</v>
      </c>
      <c r="AX15" s="3">
        <v>17</v>
      </c>
    </row>
    <row r="16" spans="1:50" ht="36" x14ac:dyDescent="0.3">
      <c r="A16" s="3" t="s">
        <v>149</v>
      </c>
      <c r="B16" s="4" t="s">
        <v>150</v>
      </c>
      <c r="C16" s="4" t="s">
        <v>52</v>
      </c>
      <c r="D16" s="4" t="s">
        <v>151</v>
      </c>
      <c r="E16" s="4" t="s">
        <v>152</v>
      </c>
      <c r="F16" s="4" t="s">
        <v>153</v>
      </c>
      <c r="G16" s="4" t="s">
        <v>154</v>
      </c>
      <c r="H16" s="4" t="s">
        <v>155</v>
      </c>
      <c r="I16" s="3" t="s">
        <v>57</v>
      </c>
      <c r="J16" s="3" t="s">
        <v>58</v>
      </c>
      <c r="K16" s="3" t="s">
        <v>59</v>
      </c>
      <c r="L16" s="3" t="s">
        <v>73</v>
      </c>
      <c r="M16" s="3" t="s">
        <v>61</v>
      </c>
      <c r="N16" s="3" t="s">
        <v>61</v>
      </c>
      <c r="O16" s="3" t="s">
        <v>57</v>
      </c>
      <c r="P16" s="3" t="s">
        <v>57</v>
      </c>
      <c r="Q16" s="3" t="s">
        <v>61</v>
      </c>
      <c r="R16" s="5">
        <v>27.732451999999999</v>
      </c>
      <c r="S16" s="5">
        <v>-82.678518999999994</v>
      </c>
      <c r="T16" s="3" t="s">
        <v>156</v>
      </c>
      <c r="U16" s="3" t="s">
        <v>62</v>
      </c>
      <c r="V16" s="3">
        <v>0.24</v>
      </c>
      <c r="W16" s="3">
        <v>7.0000000000000007E-2</v>
      </c>
      <c r="X16" s="3">
        <v>0.05</v>
      </c>
      <c r="Y16" s="3" t="s">
        <v>62</v>
      </c>
      <c r="Z16" s="3" t="s">
        <v>62</v>
      </c>
      <c r="AA16" s="3" t="s">
        <v>62</v>
      </c>
      <c r="AB16" s="3">
        <v>0.3</v>
      </c>
      <c r="AC16" s="3">
        <v>0.59</v>
      </c>
      <c r="AD16" s="3"/>
      <c r="AE16" s="3">
        <v>0.62</v>
      </c>
      <c r="AF16" s="3" t="s">
        <v>57</v>
      </c>
      <c r="AG16" s="3">
        <v>65</v>
      </c>
      <c r="AH16" s="3" t="s">
        <v>98</v>
      </c>
      <c r="AI16" s="3"/>
      <c r="AJ16" s="3">
        <v>100</v>
      </c>
      <c r="AK16" s="3">
        <v>65</v>
      </c>
      <c r="AL16" s="3" t="s">
        <v>57</v>
      </c>
      <c r="AM16" s="6">
        <v>1375000</v>
      </c>
      <c r="AN16" s="3" t="s">
        <v>57</v>
      </c>
      <c r="AO16" s="3" t="s">
        <v>61</v>
      </c>
      <c r="AP16" s="3" t="s">
        <v>57</v>
      </c>
      <c r="AQ16" s="3" t="s">
        <v>61</v>
      </c>
      <c r="AR16" s="3" t="s">
        <v>61</v>
      </c>
      <c r="AS16" s="3" t="s">
        <v>61</v>
      </c>
      <c r="AT16" s="3" t="s">
        <v>57</v>
      </c>
      <c r="AU16" s="3" t="s">
        <v>61</v>
      </c>
      <c r="AV16" s="7">
        <v>146153.85</v>
      </c>
      <c r="AW16" s="3" t="s">
        <v>64</v>
      </c>
      <c r="AX16" s="3">
        <v>11</v>
      </c>
    </row>
    <row r="17" spans="1:50" ht="36" x14ac:dyDescent="0.3">
      <c r="A17" s="3" t="s">
        <v>157</v>
      </c>
      <c r="B17" s="4" t="s">
        <v>158</v>
      </c>
      <c r="C17" s="4" t="s">
        <v>119</v>
      </c>
      <c r="D17" s="4" t="s">
        <v>159</v>
      </c>
      <c r="E17" s="4" t="s">
        <v>113</v>
      </c>
      <c r="F17" s="4" t="s">
        <v>114</v>
      </c>
      <c r="G17" s="4" t="s">
        <v>160</v>
      </c>
      <c r="H17" s="4" t="s">
        <v>161</v>
      </c>
      <c r="I17" s="3" t="s">
        <v>57</v>
      </c>
      <c r="J17" s="3" t="s">
        <v>58</v>
      </c>
      <c r="K17" s="3" t="s">
        <v>59</v>
      </c>
      <c r="L17" s="3" t="s">
        <v>162</v>
      </c>
      <c r="M17" s="3"/>
      <c r="N17" s="3" t="s">
        <v>61</v>
      </c>
      <c r="O17" s="3" t="s">
        <v>61</v>
      </c>
      <c r="P17" s="3" t="s">
        <v>57</v>
      </c>
      <c r="Q17" s="3" t="s">
        <v>57</v>
      </c>
      <c r="R17" s="5">
        <v>26.778182999999999</v>
      </c>
      <c r="S17" s="5">
        <v>-80.090435999999997</v>
      </c>
      <c r="T17" s="3"/>
      <c r="U17" s="3" t="s">
        <v>62</v>
      </c>
      <c r="V17" s="3" t="s">
        <v>62</v>
      </c>
      <c r="W17" s="3" t="s">
        <v>62</v>
      </c>
      <c r="X17" s="3" t="s">
        <v>62</v>
      </c>
      <c r="Y17" s="3">
        <v>1.23</v>
      </c>
      <c r="Z17" s="3" t="s">
        <v>62</v>
      </c>
      <c r="AA17" s="3" t="s">
        <v>62</v>
      </c>
      <c r="AB17" s="3" t="s">
        <v>62</v>
      </c>
      <c r="AC17" s="3" t="s">
        <v>62</v>
      </c>
      <c r="AD17" s="3"/>
      <c r="AE17" s="3"/>
      <c r="AF17" s="3" t="s">
        <v>57</v>
      </c>
      <c r="AG17" s="3">
        <v>79</v>
      </c>
      <c r="AH17" s="3" t="s">
        <v>98</v>
      </c>
      <c r="AI17" s="3"/>
      <c r="AJ17" s="3">
        <v>100</v>
      </c>
      <c r="AK17" s="3">
        <v>79</v>
      </c>
      <c r="AL17" s="3" t="s">
        <v>61</v>
      </c>
      <c r="AM17" s="6">
        <v>1601264</v>
      </c>
      <c r="AN17" s="3" t="s">
        <v>61</v>
      </c>
      <c r="AO17" s="3" t="s">
        <v>57</v>
      </c>
      <c r="AP17" s="3" t="s">
        <v>61</v>
      </c>
      <c r="AQ17" s="3" t="s">
        <v>57</v>
      </c>
      <c r="AR17" s="3" t="s">
        <v>57</v>
      </c>
      <c r="AS17" s="3" t="s">
        <v>57</v>
      </c>
      <c r="AT17" s="3" t="s">
        <v>61</v>
      </c>
      <c r="AU17" s="3" t="s">
        <v>61</v>
      </c>
      <c r="AV17" s="7">
        <v>148794.09</v>
      </c>
      <c r="AW17" s="3" t="s">
        <v>64</v>
      </c>
      <c r="AX17" s="3">
        <v>2</v>
      </c>
    </row>
    <row r="18" spans="1:50" ht="48" x14ac:dyDescent="0.3">
      <c r="A18" s="3" t="s">
        <v>163</v>
      </c>
      <c r="B18" s="4" t="s">
        <v>164</v>
      </c>
      <c r="C18" s="4" t="s">
        <v>83</v>
      </c>
      <c r="D18" s="4" t="s">
        <v>165</v>
      </c>
      <c r="E18" s="4" t="s">
        <v>166</v>
      </c>
      <c r="F18" s="4" t="s">
        <v>167</v>
      </c>
      <c r="G18" s="4" t="s">
        <v>168</v>
      </c>
      <c r="H18" s="4" t="s">
        <v>169</v>
      </c>
      <c r="I18" s="3" t="s">
        <v>57</v>
      </c>
      <c r="J18" s="3" t="s">
        <v>58</v>
      </c>
      <c r="K18" s="3" t="s">
        <v>59</v>
      </c>
      <c r="L18" s="3" t="s">
        <v>129</v>
      </c>
      <c r="M18" s="3"/>
      <c r="N18" s="3" t="s">
        <v>61</v>
      </c>
      <c r="O18" s="3" t="s">
        <v>61</v>
      </c>
      <c r="P18" s="3" t="s">
        <v>57</v>
      </c>
      <c r="Q18" s="3" t="s">
        <v>57</v>
      </c>
      <c r="R18" s="5">
        <v>27.9573</v>
      </c>
      <c r="S18" s="5">
        <v>-82.472829000000004</v>
      </c>
      <c r="T18" s="3"/>
      <c r="U18" s="3" t="s">
        <v>62</v>
      </c>
      <c r="V18" s="3" t="s">
        <v>62</v>
      </c>
      <c r="W18" s="3" t="s">
        <v>62</v>
      </c>
      <c r="X18" s="3" t="s">
        <v>62</v>
      </c>
      <c r="Y18" s="3" t="s">
        <v>62</v>
      </c>
      <c r="Z18" s="3" t="s">
        <v>62</v>
      </c>
      <c r="AA18" s="3" t="s">
        <v>62</v>
      </c>
      <c r="AB18" s="3" t="s">
        <v>62</v>
      </c>
      <c r="AC18" s="3" t="s">
        <v>62</v>
      </c>
      <c r="AD18" s="3"/>
      <c r="AE18" s="3"/>
      <c r="AF18" s="3" t="s">
        <v>57</v>
      </c>
      <c r="AG18" s="3">
        <v>130</v>
      </c>
      <c r="AH18" s="3" t="s">
        <v>98</v>
      </c>
      <c r="AI18" s="3"/>
      <c r="AJ18" s="3">
        <v>80</v>
      </c>
      <c r="AK18" s="3">
        <v>104</v>
      </c>
      <c r="AL18" s="3" t="s">
        <v>61</v>
      </c>
      <c r="AM18" s="6">
        <v>2375000</v>
      </c>
      <c r="AN18" s="3" t="s">
        <v>57</v>
      </c>
      <c r="AO18" s="3" t="s">
        <v>61</v>
      </c>
      <c r="AP18" s="3" t="s">
        <v>61</v>
      </c>
      <c r="AQ18" s="3" t="s">
        <v>57</v>
      </c>
      <c r="AR18" s="3" t="s">
        <v>57</v>
      </c>
      <c r="AS18" s="3"/>
      <c r="AT18" s="3" t="s">
        <v>61</v>
      </c>
      <c r="AU18" s="3" t="s">
        <v>61</v>
      </c>
      <c r="AV18" s="7">
        <v>138057.26</v>
      </c>
      <c r="AW18" s="3" t="s">
        <v>64</v>
      </c>
      <c r="AX18" s="3">
        <v>10</v>
      </c>
    </row>
    <row r="19" spans="1:50" ht="36" x14ac:dyDescent="0.3">
      <c r="A19" s="3" t="s">
        <v>170</v>
      </c>
      <c r="B19" s="4" t="s">
        <v>171</v>
      </c>
      <c r="C19" s="4" t="s">
        <v>119</v>
      </c>
      <c r="D19" s="4" t="s">
        <v>172</v>
      </c>
      <c r="E19" s="4" t="s">
        <v>113</v>
      </c>
      <c r="F19" s="4" t="s">
        <v>114</v>
      </c>
      <c r="G19" s="4" t="s">
        <v>173</v>
      </c>
      <c r="H19" s="4" t="s">
        <v>174</v>
      </c>
      <c r="I19" s="3" t="s">
        <v>57</v>
      </c>
      <c r="J19" s="3" t="s">
        <v>58</v>
      </c>
      <c r="K19" s="3" t="s">
        <v>59</v>
      </c>
      <c r="L19" s="3" t="s">
        <v>129</v>
      </c>
      <c r="M19" s="3"/>
      <c r="N19" s="3" t="s">
        <v>61</v>
      </c>
      <c r="O19" s="3" t="s">
        <v>57</v>
      </c>
      <c r="P19" s="3" t="s">
        <v>57</v>
      </c>
      <c r="Q19" s="3" t="s">
        <v>57</v>
      </c>
      <c r="R19" s="5">
        <v>26.714880999999998</v>
      </c>
      <c r="S19" s="5">
        <v>-80.061657999999994</v>
      </c>
      <c r="T19" s="3"/>
      <c r="U19" s="3" t="s">
        <v>62</v>
      </c>
      <c r="V19" s="3" t="s">
        <v>62</v>
      </c>
      <c r="W19" s="3" t="s">
        <v>62</v>
      </c>
      <c r="X19" s="3" t="s">
        <v>62</v>
      </c>
      <c r="Y19" s="3" t="s">
        <v>62</v>
      </c>
      <c r="Z19" s="3" t="s">
        <v>62</v>
      </c>
      <c r="AA19" s="3">
        <v>0.13</v>
      </c>
      <c r="AB19" s="3">
        <v>0.41</v>
      </c>
      <c r="AC19" s="3">
        <v>0.96</v>
      </c>
      <c r="AD19" s="3"/>
      <c r="AE19" s="3">
        <v>0.88</v>
      </c>
      <c r="AF19" s="3" t="s">
        <v>57</v>
      </c>
      <c r="AG19" s="3">
        <v>94</v>
      </c>
      <c r="AH19" s="3" t="s">
        <v>98</v>
      </c>
      <c r="AI19" s="3"/>
      <c r="AJ19" s="3">
        <v>100</v>
      </c>
      <c r="AK19" s="3">
        <v>94</v>
      </c>
      <c r="AL19" s="3" t="s">
        <v>57</v>
      </c>
      <c r="AM19" s="6">
        <v>2374993</v>
      </c>
      <c r="AN19" s="3" t="s">
        <v>57</v>
      </c>
      <c r="AO19" s="3" t="s">
        <v>57</v>
      </c>
      <c r="AP19" s="3" t="s">
        <v>61</v>
      </c>
      <c r="AQ19" s="3" t="s">
        <v>57</v>
      </c>
      <c r="AR19" s="3" t="s">
        <v>57</v>
      </c>
      <c r="AS19" s="3" t="s">
        <v>61</v>
      </c>
      <c r="AT19" s="3" t="s">
        <v>57</v>
      </c>
      <c r="AU19" s="3" t="s">
        <v>61</v>
      </c>
      <c r="AV19" s="7">
        <v>152743.75</v>
      </c>
      <c r="AW19" s="3" t="s">
        <v>64</v>
      </c>
      <c r="AX19" s="3">
        <v>8</v>
      </c>
    </row>
    <row r="20" spans="1:50" ht="36" x14ac:dyDescent="0.3">
      <c r="A20" s="3" t="s">
        <v>175</v>
      </c>
      <c r="B20" s="4" t="s">
        <v>176</v>
      </c>
      <c r="C20" s="4" t="s">
        <v>83</v>
      </c>
      <c r="D20" s="4" t="s">
        <v>177</v>
      </c>
      <c r="E20" s="4" t="s">
        <v>178</v>
      </c>
      <c r="F20" s="4"/>
      <c r="G20" s="4" t="s">
        <v>179</v>
      </c>
      <c r="H20" s="4" t="s">
        <v>180</v>
      </c>
      <c r="I20" s="3" t="s">
        <v>57</v>
      </c>
      <c r="J20" s="3" t="s">
        <v>58</v>
      </c>
      <c r="K20" s="3" t="s">
        <v>59</v>
      </c>
      <c r="L20" s="3" t="s">
        <v>60</v>
      </c>
      <c r="M20" s="3"/>
      <c r="N20" s="3" t="s">
        <v>57</v>
      </c>
      <c r="O20" s="3" t="s">
        <v>57</v>
      </c>
      <c r="P20" s="3" t="s">
        <v>57</v>
      </c>
      <c r="Q20" s="3" t="s">
        <v>57</v>
      </c>
      <c r="R20" s="5">
        <v>27.931037</v>
      </c>
      <c r="S20" s="5">
        <v>-82.300909000000004</v>
      </c>
      <c r="T20" s="3"/>
      <c r="U20" s="3" t="s">
        <v>62</v>
      </c>
      <c r="V20" s="3" t="s">
        <v>62</v>
      </c>
      <c r="W20" s="3" t="s">
        <v>62</v>
      </c>
      <c r="X20" s="3" t="s">
        <v>62</v>
      </c>
      <c r="Y20" s="3" t="s">
        <v>62</v>
      </c>
      <c r="Z20" s="3" t="s">
        <v>62</v>
      </c>
      <c r="AA20" s="3" t="s">
        <v>62</v>
      </c>
      <c r="AB20" s="3" t="s">
        <v>62</v>
      </c>
      <c r="AC20" s="3" t="s">
        <v>62</v>
      </c>
      <c r="AD20" s="3"/>
      <c r="AE20" s="3"/>
      <c r="AF20" s="3" t="s">
        <v>57</v>
      </c>
      <c r="AG20" s="3">
        <v>163</v>
      </c>
      <c r="AH20" s="3" t="s">
        <v>98</v>
      </c>
      <c r="AI20" s="3"/>
      <c r="AJ20" s="3">
        <v>100</v>
      </c>
      <c r="AK20" s="3">
        <v>163</v>
      </c>
      <c r="AL20" s="3" t="s">
        <v>57</v>
      </c>
      <c r="AM20" s="6">
        <v>2375000</v>
      </c>
      <c r="AN20" s="3" t="s">
        <v>57</v>
      </c>
      <c r="AO20" s="3" t="s">
        <v>61</v>
      </c>
      <c r="AP20" s="3" t="s">
        <v>57</v>
      </c>
      <c r="AQ20" s="3" t="s">
        <v>61</v>
      </c>
      <c r="AR20" s="3" t="s">
        <v>57</v>
      </c>
      <c r="AS20" s="3" t="s">
        <v>57</v>
      </c>
      <c r="AT20" s="3" t="s">
        <v>61</v>
      </c>
      <c r="AU20" s="3" t="s">
        <v>61</v>
      </c>
      <c r="AV20" s="7">
        <v>123319.85</v>
      </c>
      <c r="AW20" s="3" t="s">
        <v>64</v>
      </c>
      <c r="AX20" s="3">
        <v>18</v>
      </c>
    </row>
    <row r="21" spans="1:50" ht="48" x14ac:dyDescent="0.3">
      <c r="A21" s="3" t="s">
        <v>181</v>
      </c>
      <c r="B21" s="4" t="s">
        <v>182</v>
      </c>
      <c r="C21" s="4" t="s">
        <v>125</v>
      </c>
      <c r="D21" s="4" t="s">
        <v>183</v>
      </c>
      <c r="E21" s="4" t="s">
        <v>184</v>
      </c>
      <c r="F21" s="4" t="s">
        <v>185</v>
      </c>
      <c r="G21" s="4" t="s">
        <v>186</v>
      </c>
      <c r="H21" s="4" t="s">
        <v>187</v>
      </c>
      <c r="I21" s="3" t="s">
        <v>61</v>
      </c>
      <c r="J21" s="3" t="s">
        <v>58</v>
      </c>
      <c r="K21" s="3" t="s">
        <v>59</v>
      </c>
      <c r="L21" s="3" t="s">
        <v>129</v>
      </c>
      <c r="M21" s="3"/>
      <c r="N21" s="3" t="s">
        <v>61</v>
      </c>
      <c r="O21" s="3" t="s">
        <v>57</v>
      </c>
      <c r="P21" s="3" t="s">
        <v>57</v>
      </c>
      <c r="Q21" s="3" t="s">
        <v>57</v>
      </c>
      <c r="R21" s="5">
        <v>26.099070000000001</v>
      </c>
      <c r="S21" s="5">
        <v>-80.142745000000005</v>
      </c>
      <c r="T21" s="3"/>
      <c r="U21" s="3" t="s">
        <v>62</v>
      </c>
      <c r="V21" s="3">
        <v>0.14000000000000001</v>
      </c>
      <c r="W21" s="3" t="s">
        <v>62</v>
      </c>
      <c r="X21" s="3" t="s">
        <v>62</v>
      </c>
      <c r="Y21" s="3" t="s">
        <v>62</v>
      </c>
      <c r="Z21" s="3" t="s">
        <v>62</v>
      </c>
      <c r="AA21" s="3" t="s">
        <v>62</v>
      </c>
      <c r="AB21" s="3">
        <v>0.74</v>
      </c>
      <c r="AC21" s="3">
        <v>0.25</v>
      </c>
      <c r="AD21" s="3"/>
      <c r="AE21" s="3">
        <v>0.23</v>
      </c>
      <c r="AF21" s="3" t="s">
        <v>57</v>
      </c>
      <c r="AG21" s="3">
        <v>113</v>
      </c>
      <c r="AH21" s="3" t="s">
        <v>98</v>
      </c>
      <c r="AI21" s="3"/>
      <c r="AJ21" s="3">
        <v>93</v>
      </c>
      <c r="AK21" s="3">
        <v>105</v>
      </c>
      <c r="AL21" s="3" t="s">
        <v>61</v>
      </c>
      <c r="AM21" s="6">
        <v>2882000</v>
      </c>
      <c r="AN21" s="3" t="s">
        <v>57</v>
      </c>
      <c r="AO21" s="3" t="s">
        <v>57</v>
      </c>
      <c r="AP21" s="3" t="s">
        <v>61</v>
      </c>
      <c r="AQ21" s="3" t="s">
        <v>57</v>
      </c>
      <c r="AR21" s="3" t="s">
        <v>57</v>
      </c>
      <c r="AS21" s="3" t="s">
        <v>61</v>
      </c>
      <c r="AT21" s="3" t="s">
        <v>57</v>
      </c>
      <c r="AU21" s="3" t="s">
        <v>61</v>
      </c>
      <c r="AV21" s="7">
        <v>141043.32999999999</v>
      </c>
      <c r="AW21" s="3" t="s">
        <v>64</v>
      </c>
      <c r="AX21" s="3">
        <v>4</v>
      </c>
    </row>
    <row r="22" spans="1:50" ht="36" x14ac:dyDescent="0.3">
      <c r="A22" s="3" t="s">
        <v>188</v>
      </c>
      <c r="B22" s="4" t="s">
        <v>189</v>
      </c>
      <c r="C22" s="4" t="s">
        <v>190</v>
      </c>
      <c r="D22" s="4" t="s">
        <v>191</v>
      </c>
      <c r="E22" s="4" t="s">
        <v>178</v>
      </c>
      <c r="F22" s="4"/>
      <c r="G22" s="4" t="s">
        <v>192</v>
      </c>
      <c r="H22" s="4" t="s">
        <v>180</v>
      </c>
      <c r="I22" s="3" t="s">
        <v>57</v>
      </c>
      <c r="J22" s="3" t="s">
        <v>72</v>
      </c>
      <c r="K22" s="3" t="s">
        <v>59</v>
      </c>
      <c r="L22" s="3" t="s">
        <v>148</v>
      </c>
      <c r="M22" s="3"/>
      <c r="N22" s="3" t="s">
        <v>57</v>
      </c>
      <c r="O22" s="3" t="s">
        <v>57</v>
      </c>
      <c r="P22" s="3" t="s">
        <v>57</v>
      </c>
      <c r="Q22" s="3" t="s">
        <v>57</v>
      </c>
      <c r="R22" s="5">
        <v>30.297284999999999</v>
      </c>
      <c r="S22" s="5">
        <v>-81.641120000000001</v>
      </c>
      <c r="T22" s="3"/>
      <c r="U22" s="3" t="s">
        <v>57</v>
      </c>
      <c r="V22" s="3">
        <v>0.02</v>
      </c>
      <c r="W22" s="3">
        <v>0.08</v>
      </c>
      <c r="X22" s="3">
        <v>0.08</v>
      </c>
      <c r="Y22" s="3" t="s">
        <v>62</v>
      </c>
      <c r="Z22" s="3" t="s">
        <v>62</v>
      </c>
      <c r="AA22" s="3" t="s">
        <v>62</v>
      </c>
      <c r="AB22" s="3">
        <v>0.85</v>
      </c>
      <c r="AC22" s="3">
        <v>0.61</v>
      </c>
      <c r="AD22" s="3">
        <v>0.87</v>
      </c>
      <c r="AE22" s="3"/>
      <c r="AF22" s="3" t="s">
        <v>57</v>
      </c>
      <c r="AG22" s="3">
        <v>100</v>
      </c>
      <c r="AH22" s="3" t="s">
        <v>63</v>
      </c>
      <c r="AI22" s="3">
        <v>100</v>
      </c>
      <c r="AJ22" s="3"/>
      <c r="AK22" s="3">
        <f>IF(AJ22="",ROUNDUP((AG22*AI22)/100,0),"ADD")</f>
        <v>100</v>
      </c>
      <c r="AL22" s="3" t="s">
        <v>57</v>
      </c>
      <c r="AM22" s="6">
        <v>1685000</v>
      </c>
      <c r="AN22" s="3" t="s">
        <v>57</v>
      </c>
      <c r="AO22" s="3" t="s">
        <v>57</v>
      </c>
      <c r="AP22" s="3" t="s">
        <v>61</v>
      </c>
      <c r="AQ22" s="3" t="s">
        <v>57</v>
      </c>
      <c r="AR22" s="3" t="s">
        <v>57</v>
      </c>
      <c r="AS22" s="3" t="s">
        <v>61</v>
      </c>
      <c r="AT22" s="3" t="s">
        <v>57</v>
      </c>
      <c r="AU22" s="3" t="s">
        <v>61</v>
      </c>
      <c r="AV22" s="7">
        <v>142612.26999999999</v>
      </c>
      <c r="AW22" s="3" t="s">
        <v>64</v>
      </c>
      <c r="AX22" s="3">
        <v>12</v>
      </c>
    </row>
    <row r="23" spans="1:50" ht="36" x14ac:dyDescent="0.3">
      <c r="A23" s="3" t="s">
        <v>193</v>
      </c>
      <c r="B23" s="4" t="s">
        <v>194</v>
      </c>
      <c r="C23" s="4" t="s">
        <v>190</v>
      </c>
      <c r="D23" s="4" t="s">
        <v>195</v>
      </c>
      <c r="E23" s="4" t="s">
        <v>178</v>
      </c>
      <c r="F23" s="4"/>
      <c r="G23" s="4" t="s">
        <v>196</v>
      </c>
      <c r="H23" s="4" t="s">
        <v>180</v>
      </c>
      <c r="I23" s="3" t="s">
        <v>57</v>
      </c>
      <c r="J23" s="3" t="s">
        <v>58</v>
      </c>
      <c r="K23" s="3" t="s">
        <v>59</v>
      </c>
      <c r="L23" s="3" t="s">
        <v>73</v>
      </c>
      <c r="M23" s="3" t="s">
        <v>61</v>
      </c>
      <c r="N23" s="3" t="s">
        <v>61</v>
      </c>
      <c r="O23" s="3" t="s">
        <v>57</v>
      </c>
      <c r="P23" s="3" t="s">
        <v>57</v>
      </c>
      <c r="Q23" s="3" t="s">
        <v>57</v>
      </c>
      <c r="R23" s="5">
        <v>30.325966000000001</v>
      </c>
      <c r="S23" s="5">
        <v>-81.673979000000003</v>
      </c>
      <c r="T23" s="3"/>
      <c r="U23" s="3" t="s">
        <v>62</v>
      </c>
      <c r="V23" s="3" t="s">
        <v>62</v>
      </c>
      <c r="W23" s="3" t="s">
        <v>62</v>
      </c>
      <c r="X23" s="3" t="s">
        <v>62</v>
      </c>
      <c r="Y23" s="3" t="s">
        <v>62</v>
      </c>
      <c r="Z23" s="3" t="s">
        <v>62</v>
      </c>
      <c r="AA23" s="3" t="s">
        <v>62</v>
      </c>
      <c r="AB23" s="3" t="s">
        <v>62</v>
      </c>
      <c r="AC23" s="3" t="s">
        <v>62</v>
      </c>
      <c r="AD23" s="3"/>
      <c r="AE23" s="3"/>
      <c r="AF23" s="3" t="s">
        <v>57</v>
      </c>
      <c r="AG23" s="3">
        <v>133</v>
      </c>
      <c r="AH23" s="3" t="s">
        <v>98</v>
      </c>
      <c r="AI23" s="3"/>
      <c r="AJ23" s="3">
        <v>60.15</v>
      </c>
      <c r="AK23" s="3">
        <v>80</v>
      </c>
      <c r="AL23" s="3" t="s">
        <v>57</v>
      </c>
      <c r="AM23" s="6">
        <v>1868000</v>
      </c>
      <c r="AN23" s="3" t="s">
        <v>57</v>
      </c>
      <c r="AO23" s="3" t="s">
        <v>57</v>
      </c>
      <c r="AP23" s="3" t="s">
        <v>57</v>
      </c>
      <c r="AQ23" s="3" t="s">
        <v>61</v>
      </c>
      <c r="AR23" s="3" t="s">
        <v>57</v>
      </c>
      <c r="AS23" s="3" t="s">
        <v>57</v>
      </c>
      <c r="AT23" s="3" t="s">
        <v>61</v>
      </c>
      <c r="AU23" s="3" t="s">
        <v>61</v>
      </c>
      <c r="AV23" s="7">
        <v>161327.26999999999</v>
      </c>
      <c r="AW23" s="3" t="s">
        <v>64</v>
      </c>
      <c r="AX23" s="3">
        <v>14</v>
      </c>
    </row>
    <row r="24" spans="1:50" ht="36" x14ac:dyDescent="0.3">
      <c r="A24" s="3" t="s">
        <v>197</v>
      </c>
      <c r="B24" s="4" t="s">
        <v>198</v>
      </c>
      <c r="C24" s="4" t="s">
        <v>125</v>
      </c>
      <c r="D24" s="4" t="s">
        <v>199</v>
      </c>
      <c r="E24" s="4" t="s">
        <v>184</v>
      </c>
      <c r="F24" s="4" t="s">
        <v>185</v>
      </c>
      <c r="G24" s="4" t="s">
        <v>200</v>
      </c>
      <c r="H24" s="4" t="s">
        <v>201</v>
      </c>
      <c r="I24" s="3" t="s">
        <v>61</v>
      </c>
      <c r="J24" s="3" t="s">
        <v>72</v>
      </c>
      <c r="K24" s="3" t="s">
        <v>59</v>
      </c>
      <c r="L24" s="3" t="s">
        <v>73</v>
      </c>
      <c r="M24" s="3" t="s">
        <v>61</v>
      </c>
      <c r="N24" s="3" t="s">
        <v>61</v>
      </c>
      <c r="O24" s="3" t="s">
        <v>57</v>
      </c>
      <c r="P24" s="3" t="s">
        <v>57</v>
      </c>
      <c r="Q24" s="3" t="s">
        <v>57</v>
      </c>
      <c r="R24" s="5">
        <v>25.977774</v>
      </c>
      <c r="S24" s="5">
        <v>-80.368593000000004</v>
      </c>
      <c r="T24" s="3"/>
      <c r="U24" s="3" t="s">
        <v>57</v>
      </c>
      <c r="V24" s="3">
        <v>0.28000000000000003</v>
      </c>
      <c r="W24" s="3" t="s">
        <v>62</v>
      </c>
      <c r="X24" s="3" t="s">
        <v>62</v>
      </c>
      <c r="Y24" s="3" t="s">
        <v>62</v>
      </c>
      <c r="Z24" s="3" t="s">
        <v>62</v>
      </c>
      <c r="AA24" s="3" t="s">
        <v>62</v>
      </c>
      <c r="AB24" s="3">
        <v>0.25</v>
      </c>
      <c r="AC24" s="3">
        <v>0.9</v>
      </c>
      <c r="AD24" s="3">
        <v>0.25</v>
      </c>
      <c r="AE24" s="3"/>
      <c r="AF24" s="3" t="s">
        <v>57</v>
      </c>
      <c r="AG24" s="3">
        <v>113</v>
      </c>
      <c r="AH24" s="3" t="s">
        <v>98</v>
      </c>
      <c r="AI24" s="3"/>
      <c r="AJ24" s="3">
        <v>100</v>
      </c>
      <c r="AK24" s="3">
        <v>113</v>
      </c>
      <c r="AL24" s="3" t="s">
        <v>57</v>
      </c>
      <c r="AM24" s="6">
        <v>2882000</v>
      </c>
      <c r="AN24" s="3" t="s">
        <v>57</v>
      </c>
      <c r="AO24" s="3" t="s">
        <v>61</v>
      </c>
      <c r="AP24" s="3" t="s">
        <v>57</v>
      </c>
      <c r="AQ24" s="3" t="s">
        <v>61</v>
      </c>
      <c r="AR24" s="3" t="s">
        <v>57</v>
      </c>
      <c r="AS24" s="3" t="s">
        <v>61</v>
      </c>
      <c r="AT24" s="3" t="s">
        <v>57</v>
      </c>
      <c r="AU24" s="3" t="s">
        <v>61</v>
      </c>
      <c r="AV24" s="7">
        <v>149780.53</v>
      </c>
      <c r="AW24" s="3" t="s">
        <v>64</v>
      </c>
      <c r="AX24" s="3">
        <v>22</v>
      </c>
    </row>
    <row r="25" spans="1:50" ht="84" x14ac:dyDescent="0.3">
      <c r="A25" s="3" t="s">
        <v>202</v>
      </c>
      <c r="B25" s="4" t="s">
        <v>203</v>
      </c>
      <c r="C25" s="4" t="s">
        <v>67</v>
      </c>
      <c r="D25" s="4" t="s">
        <v>204</v>
      </c>
      <c r="E25" s="4" t="s">
        <v>106</v>
      </c>
      <c r="F25" s="4" t="s">
        <v>107</v>
      </c>
      <c r="G25" s="4" t="s">
        <v>205</v>
      </c>
      <c r="H25" s="4" t="s">
        <v>206</v>
      </c>
      <c r="I25" s="3" t="s">
        <v>57</v>
      </c>
      <c r="J25" s="3" t="s">
        <v>72</v>
      </c>
      <c r="K25" s="3" t="s">
        <v>59</v>
      </c>
      <c r="L25" s="3" t="s">
        <v>60</v>
      </c>
      <c r="M25" s="3"/>
      <c r="N25" s="3" t="s">
        <v>61</v>
      </c>
      <c r="O25" s="3" t="s">
        <v>57</v>
      </c>
      <c r="P25" s="3" t="s">
        <v>57</v>
      </c>
      <c r="Q25" s="3" t="s">
        <v>57</v>
      </c>
      <c r="R25" s="5">
        <v>28.576059000000001</v>
      </c>
      <c r="S25" s="5">
        <v>-81.454639999999998</v>
      </c>
      <c r="T25" s="3"/>
      <c r="U25" s="3" t="s">
        <v>57</v>
      </c>
      <c r="V25" s="3" t="s">
        <v>62</v>
      </c>
      <c r="W25" s="3" t="s">
        <v>62</v>
      </c>
      <c r="X25" s="3" t="s">
        <v>62</v>
      </c>
      <c r="Y25" s="3" t="s">
        <v>62</v>
      </c>
      <c r="Z25" s="3" t="s">
        <v>62</v>
      </c>
      <c r="AA25" s="3" t="s">
        <v>62</v>
      </c>
      <c r="AB25" s="3" t="s">
        <v>62</v>
      </c>
      <c r="AC25" s="3" t="s">
        <v>62</v>
      </c>
      <c r="AD25" s="3"/>
      <c r="AE25" s="3"/>
      <c r="AF25" s="3" t="s">
        <v>57</v>
      </c>
      <c r="AG25" s="3">
        <v>120</v>
      </c>
      <c r="AH25" s="3" t="s">
        <v>63</v>
      </c>
      <c r="AI25" s="3">
        <v>100</v>
      </c>
      <c r="AJ25" s="3"/>
      <c r="AK25" s="3">
        <f>IF(AJ25="",ROUNDUP((AG25*AI25)/100,0),"ADD")</f>
        <v>120</v>
      </c>
      <c r="AL25" s="3" t="s">
        <v>57</v>
      </c>
      <c r="AM25" s="6">
        <v>2300000</v>
      </c>
      <c r="AN25" s="3" t="s">
        <v>57</v>
      </c>
      <c r="AO25" s="3" t="s">
        <v>57</v>
      </c>
      <c r="AP25" s="3" t="s">
        <v>61</v>
      </c>
      <c r="AQ25" s="3" t="s">
        <v>57</v>
      </c>
      <c r="AR25" s="3" t="s">
        <v>57</v>
      </c>
      <c r="AS25" s="3"/>
      <c r="AT25" s="3" t="s">
        <v>61</v>
      </c>
      <c r="AU25" s="3" t="s">
        <v>61</v>
      </c>
      <c r="AV25" s="7">
        <v>140700.76</v>
      </c>
      <c r="AW25" s="3" t="s">
        <v>64</v>
      </c>
      <c r="AX25" s="3">
        <v>1</v>
      </c>
    </row>
  </sheetData>
  <pageMargins left="0.7" right="0.7" top="0.75" bottom="0.75" header="0.3" footer="0.3"/>
  <pageSetup paperSize="17" pageOrder="overThenDown" orientation="landscape" r:id="rId1"/>
  <headerFooter>
    <oddHeader>&amp;CRFA 2018-112 Application Submitted Report
(subject to further verification and review)&amp;R11-13-18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4A8179-946C-43CD-AD6F-636FFC8E7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3C8914-0141-4639-AC3C-6C3ECCC91A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DD69EF-13F6-4F84-8CFA-ACA6A5470944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2018-11-27T14:28:07Z</dcterms:created>
  <dcterms:modified xsi:type="dcterms:W3CDTF">2018-11-27T14:29:39Z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