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defaultThemeVersion="124226"/>
  <xr:revisionPtr revIDLastSave="0" documentId="10_ncr:100000_{F071B819-9233-4DFE-82D6-A1170751D3B1}" xr6:coauthVersionLast="31" xr6:coauthVersionMax="31" xr10:uidLastSave="{00000000-0000-0000-0000-000000000000}"/>
  <bookViews>
    <workbookView xWindow="0" yWindow="0" windowWidth="23040" windowHeight="9072" tabRatio="853" xr2:uid="{00000000-000D-0000-FFFF-FFFF00000000}"/>
  </bookViews>
  <sheets>
    <sheet name="All Applications" sheetId="1" r:id="rId1"/>
    <sheet name="Recommendations" sheetId="11" r:id="rId2"/>
  </sheets>
  <definedNames>
    <definedName name="_xlnm.Print_Titles" localSheetId="0">'All Applications'!$A:$A</definedName>
    <definedName name="_xlnm.Print_Titles" localSheetId="1">Recommendations!$A:$A</definedName>
  </definedNames>
  <calcPr calcId="179017"/>
  <fileRecoveryPr autoRecover="0"/>
</workbook>
</file>

<file path=xl/calcChain.xml><?xml version="1.0" encoding="utf-8"?>
<calcChain xmlns="http://schemas.openxmlformats.org/spreadsheetml/2006/main">
  <c r="C17" i="11" l="1"/>
  <c r="D2" i="11" l="1"/>
  <c r="D3" i="11" l="1"/>
</calcChain>
</file>

<file path=xl/sharedStrings.xml><?xml version="1.0" encoding="utf-8"?>
<sst xmlns="http://schemas.openxmlformats.org/spreadsheetml/2006/main" count="178" uniqueCount="51">
  <si>
    <t>Application Number</t>
  </si>
  <si>
    <t>Name of Development</t>
  </si>
  <si>
    <t>Lottery Number</t>
  </si>
  <si>
    <t>Eligible for Funding?</t>
  </si>
  <si>
    <t>Total Viability Loan Funding Available for RFA</t>
  </si>
  <si>
    <t>Priority Designation</t>
  </si>
  <si>
    <t>Denton Cove</t>
  </si>
  <si>
    <t>Viability Loan Request Amount</t>
  </si>
  <si>
    <t>Qualifies for the demographic of Homeless or Persons with a Disabling Condition Preference?</t>
  </si>
  <si>
    <t>Qualifies for Florida Job Creation Preference</t>
  </si>
  <si>
    <t>Total Viability Loan Funding Allocated</t>
  </si>
  <si>
    <t>Total Viability Loan Funding Remaining</t>
  </si>
  <si>
    <t>Viability Loan Request as a % of Maximum Request Amount</t>
  </si>
  <si>
    <t>2018-331V</t>
  </si>
  <si>
    <t>2018-333V</t>
  </si>
  <si>
    <t>2018-334V</t>
  </si>
  <si>
    <t>2018-335V</t>
  </si>
  <si>
    <t>2018-337V</t>
  </si>
  <si>
    <t>2018-338V</t>
  </si>
  <si>
    <t>2018-339V</t>
  </si>
  <si>
    <t>2018-340V</t>
  </si>
  <si>
    <t>2018-341V</t>
  </si>
  <si>
    <t>2018-342V</t>
  </si>
  <si>
    <t>2018-343V</t>
  </si>
  <si>
    <t>Delphin Downs</t>
  </si>
  <si>
    <t>Osprey Pointe (formerly Shull Manor Apartments)</t>
  </si>
  <si>
    <t>Palos Verdes Apartments</t>
  </si>
  <si>
    <t>Silver Pointe</t>
  </si>
  <si>
    <t>Woodland Park Phase I</t>
  </si>
  <si>
    <t>Banyan Cove</t>
  </si>
  <si>
    <t>The Quarry II</t>
  </si>
  <si>
    <t>The Quarry</t>
  </si>
  <si>
    <t>Luna Trails</t>
  </si>
  <si>
    <t>Regatta Place</t>
  </si>
  <si>
    <t>Preserve at Sabal Park</t>
  </si>
  <si>
    <t>Bethune Residences I at West River</t>
  </si>
  <si>
    <t>What was the Application Deadline date?</t>
  </si>
  <si>
    <t>Did the Applicantion qualify for the Monroe County Preference?</t>
  </si>
  <si>
    <t>Y</t>
  </si>
  <si>
    <t>N</t>
  </si>
  <si>
    <t>2018-332V*</t>
  </si>
  <si>
    <t>2018-336V*</t>
  </si>
  <si>
    <t>*Request Amount was adjusted during scoring</t>
  </si>
  <si>
    <t>2018-332V**</t>
  </si>
  <si>
    <t>**Application did not receive the full adjusted request amount of $809,774.85, but was awarded the balance of funding</t>
  </si>
  <si>
    <t>Ineligible Applications</t>
  </si>
  <si>
    <t>Eligible Applications</t>
  </si>
  <si>
    <t>On May 4, 2018, the Board of Directors of Florida Housing Finance Corporation approved the Review Committee’s motion to adopt the scoring results above.</t>
  </si>
  <si>
    <t>Any unsuccessful Applicant may file a notice of protest and a formal written protest in accordance with Section 120.57(3), Fla. Stat., Rule Chapter 28-110, F.A.C., and Rule 67-60.009, F.A.C.  Failure to file a protest within the time prescribed in Section 120.57(3), Fla. Stat., shall constitute a waiver of proceedings under Chapter 120, Fla. Stat.</t>
  </si>
  <si>
    <t>On May 4, 2018, the Board of Directors of Florida Housing Finance Corporation approved the Review Committee’s motion and staff recommendation to select the above Applications for funding and invite the Applicants to enter credit underwriting.</t>
  </si>
  <si>
    <t>Any unsuccessful Applicant may file a notice of protest and a formal written protest in accordance with Section 120.57(3), Fla. Stat., Rule Chapter 28-110, F.A.C., and Rule 67-60.009, F.A.C. Failure to file a protest within the time prescribed in Section 120.57(3), Fla. Stat., shall constitute a waiver of proceedings under Chapter 120, Fla. Stat.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</si>
</sst>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10" x14ac:knownFonts="1">
    <font>
      <sz val="10"/>
      <name val="Arial"/>
    </font>
    <font>
      <sz val="10"/>
      <name val="Arial"/>
      <family val="2"/>
    </font>
    <font>
      <sz val="10"/>
      <name val="Arial"/>
      <family val="2"/>
    </font>
    <font>
      <sz val="9"/>
      <name val="Calibri"/>
      <family val="2"/>
      <scheme val="minor"/>
    </font>
    <font>
      <sz val="9"/>
      <color indexed="8"/>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b/>
      <sz val="9"/>
      <name val="Calibri"/>
      <family val="2"/>
      <scheme val="minor"/>
    </font>
    <font>
      <sz val="9"/>
      <color rgb="FF0070C0"/>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1" fillId="0" borderId="0"/>
  </cellStyleXfs>
  <cellXfs count="76">
    <xf numFmtId="0" fontId="0" fillId="0" borderId="0" xfId="0"/>
    <xf numFmtId="0" fontId="3" fillId="0" borderId="0" xfId="0" applyFont="1" applyBorder="1" applyAlignment="1"/>
    <xf numFmtId="0" fontId="4" fillId="0" borderId="0" xfId="0" applyFont="1" applyBorder="1" applyAlignment="1" applyProtection="1">
      <alignment horizontal="center" vertical="center" wrapText="1"/>
      <protection locked="0"/>
    </xf>
    <xf numFmtId="0" fontId="3" fillId="0" borderId="0" xfId="0" applyFont="1" applyBorder="1" applyAlignment="1">
      <alignment vertical="center"/>
    </xf>
    <xf numFmtId="0" fontId="8" fillId="0" borderId="0" xfId="0" applyFont="1" applyBorder="1" applyAlignment="1"/>
    <xf numFmtId="0" fontId="8" fillId="0" borderId="0" xfId="0" applyFont="1" applyBorder="1" applyAlignment="1">
      <alignment horizontal="center"/>
    </xf>
    <xf numFmtId="0" fontId="3" fillId="0" borderId="0" xfId="0" applyFont="1" applyBorder="1" applyAlignment="1">
      <alignment wrapText="1"/>
    </xf>
    <xf numFmtId="0" fontId="3" fillId="0" borderId="0" xfId="0" applyFont="1" applyBorder="1" applyAlignment="1">
      <alignment horizontal="center"/>
    </xf>
    <xf numFmtId="0" fontId="3" fillId="0" borderId="0" xfId="0" applyFont="1" applyBorder="1" applyAlignment="1">
      <alignment horizontal="left"/>
    </xf>
    <xf numFmtId="44" fontId="3" fillId="0" borderId="0" xfId="0" applyNumberFormat="1" applyFont="1" applyBorder="1" applyAlignment="1"/>
    <xf numFmtId="0" fontId="3" fillId="0" borderId="0" xfId="0" applyFont="1" applyAlignment="1"/>
    <xf numFmtId="0" fontId="3" fillId="0" borderId="0" xfId="0" applyFont="1" applyAlignment="1">
      <alignment wrapText="1"/>
    </xf>
    <xf numFmtId="0" fontId="3" fillId="0" borderId="0" xfId="0" applyFont="1" applyAlignment="1">
      <alignment horizontal="center"/>
    </xf>
    <xf numFmtId="0" fontId="3" fillId="0" borderId="0" xfId="0" applyFont="1" applyBorder="1" applyAlignment="1">
      <alignment horizontal="center" vertical="center"/>
    </xf>
    <xf numFmtId="0" fontId="6" fillId="0" borderId="1"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37" fontId="7" fillId="0" borderId="0" xfId="1" applyNumberFormat="1" applyFont="1" applyFill="1" applyBorder="1" applyAlignment="1">
      <alignment horizontal="center" vertical="center" wrapText="1"/>
    </xf>
    <xf numFmtId="164" fontId="7" fillId="0" borderId="0" xfId="1" applyNumberFormat="1" applyFont="1" applyFill="1" applyBorder="1" applyAlignment="1">
      <alignment vertical="center" wrapText="1"/>
    </xf>
    <xf numFmtId="43" fontId="7" fillId="0" borderId="0" xfId="1" applyFont="1" applyFill="1" applyBorder="1" applyAlignment="1">
      <alignment vertical="center" wrapText="1"/>
    </xf>
    <xf numFmtId="0" fontId="7" fillId="0" borderId="0" xfId="0" applyFont="1" applyFill="1" applyBorder="1" applyAlignment="1">
      <alignment horizontal="center" vertical="center"/>
    </xf>
    <xf numFmtId="10" fontId="9" fillId="0" borderId="0" xfId="3" applyNumberFormat="1" applyFont="1" applyBorder="1" applyAlignment="1" applyProtection="1">
      <alignment horizontal="center" vertical="center" wrapText="1"/>
      <protection locked="0"/>
    </xf>
    <xf numFmtId="0" fontId="5" fillId="0" borderId="0" xfId="0" applyFont="1" applyBorder="1" applyAlignment="1">
      <alignment vertical="center"/>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center" vertical="center"/>
    </xf>
    <xf numFmtId="0" fontId="6" fillId="0" borderId="1" xfId="0" applyFont="1" applyFill="1" applyBorder="1" applyAlignment="1" applyProtection="1">
      <alignment horizontal="center" vertical="center" wrapText="1"/>
      <protection locked="0"/>
    </xf>
    <xf numFmtId="0" fontId="6" fillId="0" borderId="0" xfId="0" applyFont="1" applyFill="1" applyAlignment="1">
      <alignment horizontal="center" vertical="center"/>
    </xf>
    <xf numFmtId="0" fontId="5" fillId="0" borderId="1" xfId="0" applyFont="1" applyFill="1" applyBorder="1"/>
    <xf numFmtId="0" fontId="5" fillId="0" borderId="1" xfId="0" applyFont="1" applyBorder="1" applyAlignment="1">
      <alignment wrapText="1"/>
    </xf>
    <xf numFmtId="0" fontId="5" fillId="0" borderId="1" xfId="0" applyFont="1" applyBorder="1" applyAlignment="1" applyProtection="1">
      <alignment horizontal="center" vertical="center" wrapText="1"/>
      <protection locked="0"/>
    </xf>
    <xf numFmtId="0" fontId="5" fillId="0" borderId="1" xfId="0" applyFont="1" applyBorder="1" applyAlignment="1">
      <alignment horizontal="center" vertical="center"/>
    </xf>
    <xf numFmtId="0" fontId="5" fillId="0" borderId="1" xfId="1" applyNumberFormat="1" applyFont="1" applyFill="1" applyBorder="1" applyAlignment="1">
      <alignment horizontal="center" vertical="center" wrapText="1"/>
    </xf>
    <xf numFmtId="0" fontId="5" fillId="0" borderId="1" xfId="3" applyNumberFormat="1" applyFont="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5" fillId="0" borderId="0" xfId="0" applyFont="1" applyFill="1" applyBorder="1"/>
    <xf numFmtId="0" fontId="5" fillId="0" borderId="0" xfId="0" applyFont="1" applyBorder="1" applyAlignment="1">
      <alignment wrapText="1"/>
    </xf>
    <xf numFmtId="0" fontId="5" fillId="0" borderId="0" xfId="0" applyFont="1" applyBorder="1" applyAlignment="1" applyProtection="1">
      <alignment horizontal="center" vertical="center" wrapText="1"/>
      <protection locked="0"/>
    </xf>
    <xf numFmtId="0" fontId="5" fillId="0" borderId="0" xfId="1" applyNumberFormat="1" applyFont="1" applyFill="1" applyBorder="1" applyAlignment="1">
      <alignment horizontal="center" vertical="center" wrapText="1"/>
    </xf>
    <xf numFmtId="0" fontId="5" fillId="0" borderId="0" xfId="3" applyNumberFormat="1" applyFont="1" applyBorder="1" applyAlignment="1" applyProtection="1">
      <alignment horizontal="center" vertical="center" wrapText="1"/>
      <protection locked="0"/>
    </xf>
    <xf numFmtId="0" fontId="5" fillId="0" borderId="1" xfId="0" applyFont="1" applyBorder="1" applyAlignment="1">
      <alignment vertical="center"/>
    </xf>
    <xf numFmtId="0" fontId="5" fillId="0" borderId="1" xfId="0" applyFont="1" applyBorder="1" applyAlignment="1">
      <alignment vertical="center" wrapText="1"/>
    </xf>
    <xf numFmtId="43" fontId="5" fillId="0" borderId="1" xfId="1" applyFont="1" applyFill="1" applyBorder="1" applyAlignment="1">
      <alignment vertical="center" wrapText="1"/>
    </xf>
    <xf numFmtId="43" fontId="5" fillId="0" borderId="1" xfId="1" applyFont="1" applyBorder="1" applyAlignment="1">
      <alignmen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4" fontId="5" fillId="0" borderId="1" xfId="1" applyNumberFormat="1" applyFont="1" applyFill="1" applyBorder="1" applyAlignment="1">
      <alignment horizontal="center" vertical="center" wrapText="1"/>
    </xf>
    <xf numFmtId="14" fontId="5" fillId="0" borderId="1" xfId="0" applyNumberFormat="1" applyFont="1" applyBorder="1" applyAlignment="1">
      <alignment horizontal="center" vertical="center"/>
    </xf>
    <xf numFmtId="0" fontId="5" fillId="0" borderId="1" xfId="3" applyNumberFormat="1" applyFont="1" applyFill="1" applyBorder="1" applyAlignment="1">
      <alignment horizontal="center" vertical="center" wrapText="1"/>
    </xf>
    <xf numFmtId="43" fontId="5" fillId="0" borderId="0" xfId="1" applyFont="1" applyFill="1" applyBorder="1" applyAlignment="1">
      <alignment vertical="center" wrapText="1"/>
    </xf>
    <xf numFmtId="14" fontId="5" fillId="0" borderId="0" xfId="1" applyNumberFormat="1" applyFont="1" applyFill="1" applyBorder="1" applyAlignment="1">
      <alignment horizontal="center" vertical="center" wrapText="1"/>
    </xf>
    <xf numFmtId="0" fontId="5" fillId="0" borderId="0" xfId="3" applyNumberFormat="1" applyFont="1" applyFill="1" applyBorder="1" applyAlignment="1">
      <alignment horizontal="center" vertical="center" wrapText="1"/>
    </xf>
    <xf numFmtId="43" fontId="8" fillId="0" borderId="1" xfId="1" applyNumberFormat="1" applyFont="1" applyBorder="1" applyAlignment="1">
      <alignment horizontal="left"/>
    </xf>
    <xf numFmtId="0" fontId="5" fillId="0" borderId="5" xfId="0" applyFont="1" applyFill="1" applyBorder="1"/>
    <xf numFmtId="0" fontId="5" fillId="0" borderId="5" xfId="0" applyFont="1" applyBorder="1" applyAlignment="1">
      <alignment wrapText="1"/>
    </xf>
    <xf numFmtId="43" fontId="5" fillId="0" borderId="5" xfId="1" applyFont="1" applyFill="1" applyBorder="1" applyAlignment="1">
      <alignment vertical="center" wrapText="1"/>
    </xf>
    <xf numFmtId="0" fontId="5" fillId="0" borderId="5" xfId="0" applyFont="1" applyBorder="1" applyAlignment="1" applyProtection="1">
      <alignment horizontal="center" vertical="center" wrapText="1"/>
      <protection locked="0"/>
    </xf>
    <xf numFmtId="0" fontId="5" fillId="0" borderId="5" xfId="1" applyNumberFormat="1" applyFont="1" applyFill="1" applyBorder="1" applyAlignment="1">
      <alignment horizontal="center" vertical="center" wrapText="1"/>
    </xf>
    <xf numFmtId="14" fontId="5" fillId="0" borderId="5" xfId="1" applyNumberFormat="1" applyFont="1" applyFill="1" applyBorder="1" applyAlignment="1">
      <alignment horizontal="center" vertical="center" wrapText="1"/>
    </xf>
    <xf numFmtId="0" fontId="5" fillId="0" borderId="5" xfId="3" applyNumberFormat="1" applyFont="1" applyFill="1" applyBorder="1" applyAlignment="1">
      <alignment horizontal="center" vertical="center" wrapText="1"/>
    </xf>
    <xf numFmtId="0" fontId="5" fillId="0" borderId="5" xfId="3" applyNumberFormat="1" applyFont="1" applyBorder="1" applyAlignment="1" applyProtection="1">
      <alignment horizontal="center" vertical="center" wrapText="1"/>
      <protection locked="0"/>
    </xf>
    <xf numFmtId="0" fontId="5" fillId="0" borderId="6" xfId="0" applyFont="1" applyBorder="1" applyAlignment="1">
      <alignment vertical="center" wrapText="1"/>
    </xf>
    <xf numFmtId="43" fontId="5" fillId="0" borderId="6" xfId="1" applyFont="1" applyBorder="1" applyAlignment="1">
      <alignment vertical="center"/>
    </xf>
    <xf numFmtId="0" fontId="5" fillId="0" borderId="6" xfId="0" applyFont="1" applyBorder="1" applyAlignment="1">
      <alignment horizontal="center" vertical="center"/>
    </xf>
    <xf numFmtId="14" fontId="5" fillId="0" borderId="6" xfId="0" applyNumberFormat="1" applyFont="1" applyBorder="1" applyAlignment="1">
      <alignment horizontal="center" vertical="center"/>
    </xf>
    <xf numFmtId="0" fontId="6" fillId="0" borderId="6" xfId="0" applyFont="1" applyBorder="1" applyAlignment="1"/>
    <xf numFmtId="44" fontId="8" fillId="0" borderId="0" xfId="2" applyFont="1" applyBorder="1" applyAlignment="1">
      <alignment horizontal="left" wrapText="1"/>
    </xf>
    <xf numFmtId="0" fontId="8" fillId="0" borderId="4" xfId="0" applyFont="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xf numFmtId="0" fontId="8" fillId="0" borderId="4" xfId="0" applyFont="1" applyBorder="1" applyAlignment="1">
      <alignment horizontal="left"/>
    </xf>
    <xf numFmtId="0" fontId="8" fillId="0" borderId="2" xfId="0" applyFont="1" applyBorder="1" applyAlignment="1">
      <alignment horizontal="left"/>
    </xf>
    <xf numFmtId="0" fontId="8" fillId="0" borderId="3" xfId="0" applyFont="1" applyBorder="1" applyAlignment="1">
      <alignment horizontal="left"/>
    </xf>
    <xf numFmtId="0" fontId="5" fillId="0" borderId="0" xfId="0" applyFont="1" applyAlignment="1">
      <alignment horizontal="left" vertical="center" wrapText="1"/>
    </xf>
    <xf numFmtId="0" fontId="3" fillId="0" borderId="0" xfId="0" applyFont="1" applyAlignment="1">
      <alignment horizontal="left" wrapText="1"/>
    </xf>
    <xf numFmtId="0" fontId="3" fillId="0" borderId="0" xfId="0" applyFont="1" applyAlignment="1">
      <alignment horizontal="left" wrapText="1"/>
    </xf>
  </cellXfs>
  <cellStyles count="7">
    <cellStyle name="Comma" xfId="1" builtinId="3"/>
    <cellStyle name="Currency" xfId="2" builtinId="4"/>
    <cellStyle name="Normal" xfId="0" builtinId="0"/>
    <cellStyle name="Normal 2" xfId="4" xr:uid="{00000000-0005-0000-0000-000003000000}"/>
    <cellStyle name="Normal 2 2" xfId="5" xr:uid="{00000000-0005-0000-0000-000004000000}"/>
    <cellStyle name="Normal 3" xfId="6" xr:uid="{00000000-0005-0000-0000-000005000000}"/>
    <cellStyle name="Percent"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4682B4"/>
      <rgbColor rgb="00D3D3D3"/>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FF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3"/>
  <sheetViews>
    <sheetView showGridLines="0" tabSelected="1" zoomScale="110" zoomScaleNormal="110" workbookViewId="0">
      <pane xSplit="2" ySplit="1" topLeftCell="C2" activePane="bottomRight" state="frozen"/>
      <selection pane="topRight" activeCell="C1" sqref="C1"/>
      <selection pane="bottomLeft" activeCell="A6" sqref="A6"/>
      <selection pane="bottomRight" activeCell="F4" sqref="F4"/>
    </sheetView>
  </sheetViews>
  <sheetFormatPr defaultColWidth="9.33203125" defaultRowHeight="13.8" x14ac:dyDescent="0.25"/>
  <cols>
    <col min="1" max="1" width="10" style="24" bestFit="1" customWidth="1"/>
    <col min="2" max="2" width="18.6640625" style="23" customWidth="1"/>
    <col min="3" max="3" width="14" style="24" customWidth="1"/>
    <col min="4" max="4" width="9.6640625" style="24" customWidth="1"/>
    <col min="5" max="5" width="13.33203125" style="24" customWidth="1"/>
    <col min="6" max="6" width="16.5546875" style="24" customWidth="1"/>
    <col min="7" max="7" width="12.88671875" style="24" customWidth="1"/>
    <col min="8" max="8" width="11.6640625" style="24" customWidth="1"/>
    <col min="9" max="9" width="13.88671875" style="24" customWidth="1"/>
    <col min="10" max="10" width="10.33203125" style="24" customWidth="1"/>
    <col min="11" max="11" width="7.33203125" style="24" customWidth="1"/>
    <col min="12" max="12" width="6.33203125" style="25" customWidth="1"/>
    <col min="13" max="16384" width="9.33203125" style="24"/>
  </cols>
  <sheetData>
    <row r="1" spans="1:14" s="27" customFormat="1" ht="91.5" customHeight="1" x14ac:dyDescent="0.25">
      <c r="A1" s="26" t="s">
        <v>0</v>
      </c>
      <c r="B1" s="26" t="s">
        <v>1</v>
      </c>
      <c r="C1" s="26" t="s">
        <v>7</v>
      </c>
      <c r="D1" s="26" t="s">
        <v>3</v>
      </c>
      <c r="E1" s="26" t="s">
        <v>5</v>
      </c>
      <c r="F1" s="14" t="s">
        <v>8</v>
      </c>
      <c r="G1" s="45" t="s">
        <v>37</v>
      </c>
      <c r="H1" s="34" t="s">
        <v>36</v>
      </c>
      <c r="I1" s="44" t="s">
        <v>12</v>
      </c>
      <c r="J1" s="26" t="s">
        <v>9</v>
      </c>
      <c r="K1" s="26" t="s">
        <v>2</v>
      </c>
    </row>
    <row r="2" spans="1:14" ht="27" customHeight="1" x14ac:dyDescent="0.3">
      <c r="A2" s="65" t="s">
        <v>46</v>
      </c>
      <c r="B2" s="61"/>
      <c r="C2" s="62"/>
      <c r="D2" s="63"/>
      <c r="E2" s="63"/>
      <c r="F2" s="63"/>
      <c r="G2" s="63"/>
      <c r="H2" s="64"/>
      <c r="I2" s="63"/>
      <c r="J2" s="63"/>
      <c r="K2" s="63"/>
    </row>
    <row r="3" spans="1:14" x14ac:dyDescent="0.3">
      <c r="A3" s="28" t="s">
        <v>13</v>
      </c>
      <c r="B3" s="29" t="s">
        <v>24</v>
      </c>
      <c r="C3" s="42">
        <v>1000000</v>
      </c>
      <c r="D3" s="30" t="s">
        <v>38</v>
      </c>
      <c r="E3" s="30">
        <v>1</v>
      </c>
      <c r="F3" s="32" t="s">
        <v>39</v>
      </c>
      <c r="G3" s="32" t="s">
        <v>39</v>
      </c>
      <c r="H3" s="46">
        <v>42663</v>
      </c>
      <c r="I3" s="48">
        <v>92.59</v>
      </c>
      <c r="J3" s="33" t="s">
        <v>38</v>
      </c>
      <c r="K3" s="33">
        <v>10</v>
      </c>
      <c r="L3" s="24"/>
    </row>
    <row r="4" spans="1:14" ht="41.4" x14ac:dyDescent="0.3">
      <c r="A4" s="28" t="s">
        <v>40</v>
      </c>
      <c r="B4" s="29" t="s">
        <v>25</v>
      </c>
      <c r="C4" s="42">
        <v>809774.85</v>
      </c>
      <c r="D4" s="30" t="s">
        <v>38</v>
      </c>
      <c r="E4" s="30">
        <v>2</v>
      </c>
      <c r="F4" s="32" t="s">
        <v>39</v>
      </c>
      <c r="G4" s="32" t="s">
        <v>39</v>
      </c>
      <c r="H4" s="46">
        <v>42769</v>
      </c>
      <c r="I4" s="48">
        <v>100</v>
      </c>
      <c r="J4" s="33" t="s">
        <v>39</v>
      </c>
      <c r="K4" s="33">
        <v>7</v>
      </c>
      <c r="L4" s="24"/>
    </row>
    <row r="5" spans="1:14" x14ac:dyDescent="0.3">
      <c r="A5" s="28" t="s">
        <v>15</v>
      </c>
      <c r="B5" s="29" t="s">
        <v>27</v>
      </c>
      <c r="C5" s="42">
        <v>1250000</v>
      </c>
      <c r="D5" s="31" t="s">
        <v>38</v>
      </c>
      <c r="E5" s="31">
        <v>1</v>
      </c>
      <c r="F5" s="32" t="s">
        <v>39</v>
      </c>
      <c r="G5" s="32" t="s">
        <v>39</v>
      </c>
      <c r="H5" s="46">
        <v>42706</v>
      </c>
      <c r="I5" s="48">
        <v>100</v>
      </c>
      <c r="J5" s="33" t="s">
        <v>38</v>
      </c>
      <c r="K5" s="33">
        <v>1</v>
      </c>
      <c r="L5" s="24"/>
    </row>
    <row r="6" spans="1:14" ht="27.6" x14ac:dyDescent="0.3">
      <c r="A6" s="28" t="s">
        <v>16</v>
      </c>
      <c r="B6" s="29" t="s">
        <v>28</v>
      </c>
      <c r="C6" s="42">
        <v>1250000</v>
      </c>
      <c r="D6" s="30" t="s">
        <v>38</v>
      </c>
      <c r="E6" s="30">
        <v>1</v>
      </c>
      <c r="F6" s="32" t="s">
        <v>39</v>
      </c>
      <c r="G6" s="32" t="s">
        <v>39</v>
      </c>
      <c r="H6" s="46">
        <v>42292</v>
      </c>
      <c r="I6" s="48">
        <v>100</v>
      </c>
      <c r="J6" s="33" t="s">
        <v>38</v>
      </c>
      <c r="K6" s="33">
        <v>13</v>
      </c>
      <c r="L6" s="24"/>
    </row>
    <row r="7" spans="1:14" x14ac:dyDescent="0.3">
      <c r="A7" s="28" t="s">
        <v>41</v>
      </c>
      <c r="B7" s="29" t="s">
        <v>29</v>
      </c>
      <c r="C7" s="42">
        <v>340292.45</v>
      </c>
      <c r="D7" s="30" t="s">
        <v>38</v>
      </c>
      <c r="E7" s="30">
        <v>2</v>
      </c>
      <c r="F7" s="32" t="s">
        <v>39</v>
      </c>
      <c r="G7" s="32" t="s">
        <v>39</v>
      </c>
      <c r="H7" s="46">
        <v>42706</v>
      </c>
      <c r="I7" s="48">
        <v>100</v>
      </c>
      <c r="J7" s="33" t="s">
        <v>38</v>
      </c>
      <c r="K7" s="33">
        <v>6</v>
      </c>
      <c r="L7" s="22"/>
      <c r="M7" s="22"/>
      <c r="N7" s="22"/>
    </row>
    <row r="8" spans="1:14" ht="28.5" customHeight="1" x14ac:dyDescent="0.3">
      <c r="A8" s="28" t="s">
        <v>17</v>
      </c>
      <c r="B8" s="29" t="s">
        <v>6</v>
      </c>
      <c r="C8" s="42">
        <v>2250000</v>
      </c>
      <c r="D8" s="30" t="s">
        <v>38</v>
      </c>
      <c r="E8" s="30">
        <v>1</v>
      </c>
      <c r="F8" s="32" t="s">
        <v>39</v>
      </c>
      <c r="G8" s="32" t="s">
        <v>39</v>
      </c>
      <c r="H8" s="46">
        <v>42029</v>
      </c>
      <c r="I8" s="48">
        <v>100</v>
      </c>
      <c r="J8" s="33" t="s">
        <v>39</v>
      </c>
      <c r="K8" s="33">
        <v>11</v>
      </c>
      <c r="L8" s="22"/>
      <c r="M8" s="22"/>
      <c r="N8" s="22"/>
    </row>
    <row r="9" spans="1:14" s="22" customFormat="1" ht="37.950000000000003" customHeight="1" x14ac:dyDescent="0.3">
      <c r="A9" s="28" t="s">
        <v>18</v>
      </c>
      <c r="B9" s="29" t="s">
        <v>30</v>
      </c>
      <c r="C9" s="42">
        <v>950000</v>
      </c>
      <c r="D9" s="30" t="s">
        <v>38</v>
      </c>
      <c r="E9" s="30">
        <v>2</v>
      </c>
      <c r="F9" s="32" t="s">
        <v>39</v>
      </c>
      <c r="G9" s="32" t="s">
        <v>38</v>
      </c>
      <c r="H9" s="46">
        <v>43031</v>
      </c>
      <c r="I9" s="48">
        <v>42.22</v>
      </c>
      <c r="J9" s="33" t="s">
        <v>38</v>
      </c>
      <c r="K9" s="33">
        <v>12</v>
      </c>
      <c r="L9" s="24"/>
      <c r="M9" s="24"/>
      <c r="N9" s="24"/>
    </row>
    <row r="10" spans="1:14" s="22" customFormat="1" ht="28.5" customHeight="1" x14ac:dyDescent="0.25">
      <c r="A10" s="40" t="s">
        <v>19</v>
      </c>
      <c r="B10" s="41" t="s">
        <v>31</v>
      </c>
      <c r="C10" s="43">
        <v>2250000</v>
      </c>
      <c r="D10" s="31" t="s">
        <v>38</v>
      </c>
      <c r="E10" s="31">
        <v>1</v>
      </c>
      <c r="F10" s="31" t="s">
        <v>39</v>
      </c>
      <c r="G10" s="31" t="s">
        <v>38</v>
      </c>
      <c r="H10" s="47">
        <v>42741</v>
      </c>
      <c r="I10" s="31">
        <v>100</v>
      </c>
      <c r="J10" s="31" t="s">
        <v>39</v>
      </c>
      <c r="K10" s="31">
        <v>5</v>
      </c>
      <c r="L10" s="25"/>
      <c r="M10" s="24"/>
      <c r="N10" s="24"/>
    </row>
    <row r="11" spans="1:14" x14ac:dyDescent="0.25">
      <c r="A11" s="40" t="s">
        <v>20</v>
      </c>
      <c r="B11" s="41" t="s">
        <v>32</v>
      </c>
      <c r="C11" s="43">
        <v>1250000</v>
      </c>
      <c r="D11" s="31" t="s">
        <v>38</v>
      </c>
      <c r="E11" s="31">
        <v>1</v>
      </c>
      <c r="F11" s="31" t="s">
        <v>39</v>
      </c>
      <c r="G11" s="31" t="s">
        <v>39</v>
      </c>
      <c r="H11" s="47">
        <v>42706</v>
      </c>
      <c r="I11" s="31">
        <v>100</v>
      </c>
      <c r="J11" s="31" t="s">
        <v>38</v>
      </c>
      <c r="K11" s="31">
        <v>8</v>
      </c>
    </row>
    <row r="12" spans="1:14" x14ac:dyDescent="0.25">
      <c r="A12" s="40" t="s">
        <v>21</v>
      </c>
      <c r="B12" s="41" t="s">
        <v>33</v>
      </c>
      <c r="C12" s="43">
        <v>992000</v>
      </c>
      <c r="D12" s="31" t="s">
        <v>38</v>
      </c>
      <c r="E12" s="31">
        <v>1</v>
      </c>
      <c r="F12" s="31" t="s">
        <v>39</v>
      </c>
      <c r="G12" s="31" t="s">
        <v>39</v>
      </c>
      <c r="H12" s="47">
        <v>42663</v>
      </c>
      <c r="I12" s="31">
        <v>79.36</v>
      </c>
      <c r="J12" s="31" t="s">
        <v>38</v>
      </c>
      <c r="K12" s="31">
        <v>3</v>
      </c>
    </row>
    <row r="13" spans="1:14" x14ac:dyDescent="0.25">
      <c r="A13" s="40" t="s">
        <v>22</v>
      </c>
      <c r="B13" s="41" t="s">
        <v>34</v>
      </c>
      <c r="C13" s="43">
        <v>1250000</v>
      </c>
      <c r="D13" s="31" t="s">
        <v>38</v>
      </c>
      <c r="E13" s="31">
        <v>1</v>
      </c>
      <c r="F13" s="31" t="s">
        <v>39</v>
      </c>
      <c r="G13" s="31" t="s">
        <v>39</v>
      </c>
      <c r="H13" s="47">
        <v>42734</v>
      </c>
      <c r="I13" s="31">
        <v>100</v>
      </c>
      <c r="J13" s="31" t="s">
        <v>38</v>
      </c>
      <c r="K13" s="31">
        <v>4</v>
      </c>
    </row>
    <row r="14" spans="1:14" ht="27" customHeight="1" x14ac:dyDescent="0.3">
      <c r="A14" s="65" t="s">
        <v>45</v>
      </c>
      <c r="B14" s="61"/>
      <c r="C14" s="62"/>
      <c r="D14" s="63"/>
      <c r="E14" s="63"/>
      <c r="F14" s="63"/>
      <c r="G14" s="63"/>
      <c r="H14" s="64"/>
      <c r="I14" s="63"/>
      <c r="J14" s="63"/>
      <c r="K14" s="63"/>
    </row>
    <row r="15" spans="1:14" ht="27.6" x14ac:dyDescent="0.3">
      <c r="A15" s="53" t="s">
        <v>14</v>
      </c>
      <c r="B15" s="54" t="s">
        <v>26</v>
      </c>
      <c r="C15" s="55">
        <v>975000</v>
      </c>
      <c r="D15" s="56" t="s">
        <v>39</v>
      </c>
      <c r="E15" s="56">
        <v>2</v>
      </c>
      <c r="F15" s="57" t="s">
        <v>39</v>
      </c>
      <c r="G15" s="57" t="s">
        <v>39</v>
      </c>
      <c r="H15" s="58">
        <v>42663</v>
      </c>
      <c r="I15" s="59">
        <v>78</v>
      </c>
      <c r="J15" s="60" t="s">
        <v>38</v>
      </c>
      <c r="K15" s="60">
        <v>9</v>
      </c>
      <c r="L15" s="24"/>
    </row>
    <row r="16" spans="1:14" ht="27.6" x14ac:dyDescent="0.25">
      <c r="A16" s="40" t="s">
        <v>23</v>
      </c>
      <c r="B16" s="41" t="s">
        <v>35</v>
      </c>
      <c r="C16" s="43">
        <v>1250000</v>
      </c>
      <c r="D16" s="31" t="s">
        <v>39</v>
      </c>
      <c r="E16" s="31">
        <v>1</v>
      </c>
      <c r="F16" s="31" t="s">
        <v>39</v>
      </c>
      <c r="G16" s="31" t="s">
        <v>39</v>
      </c>
      <c r="H16" s="47">
        <v>42663</v>
      </c>
      <c r="I16" s="31">
        <v>100</v>
      </c>
      <c r="J16" s="31" t="s">
        <v>38</v>
      </c>
      <c r="K16" s="31">
        <v>2</v>
      </c>
    </row>
    <row r="18" spans="1:10" x14ac:dyDescent="0.25">
      <c r="A18" s="24" t="s">
        <v>42</v>
      </c>
    </row>
    <row r="20" spans="1:10" x14ac:dyDescent="0.25">
      <c r="A20" s="24" t="s">
        <v>47</v>
      </c>
    </row>
    <row r="22" spans="1:10" x14ac:dyDescent="0.25">
      <c r="A22" s="73" t="s">
        <v>48</v>
      </c>
      <c r="B22" s="73"/>
      <c r="C22" s="73"/>
      <c r="D22" s="73"/>
      <c r="E22" s="73"/>
      <c r="F22" s="73"/>
      <c r="G22" s="73"/>
      <c r="H22" s="73"/>
      <c r="I22" s="73"/>
      <c r="J22" s="73"/>
    </row>
    <row r="23" spans="1:10" x14ac:dyDescent="0.25">
      <c r="A23" s="73"/>
      <c r="B23" s="73"/>
      <c r="C23" s="73"/>
      <c r="D23" s="73"/>
      <c r="E23" s="73"/>
      <c r="F23" s="73"/>
      <c r="G23" s="73"/>
      <c r="H23" s="73"/>
      <c r="I23" s="73"/>
      <c r="J23" s="73"/>
    </row>
  </sheetData>
  <sortState ref="A3:N16">
    <sortCondition descending="1" ref="D3:D16"/>
  </sortState>
  <mergeCells count="1">
    <mergeCell ref="A22:J23"/>
  </mergeCells>
  <phoneticPr fontId="0" type="noConversion"/>
  <pageMargins left="0.7" right="0.7" top="0.75" bottom="0.75" header="0.3" footer="0.3"/>
  <pageSetup scale="84" fitToHeight="0" orientation="landscape" r:id="rId1"/>
  <headerFooter alignWithMargins="0">
    <oddHeader>&amp;C&amp;"Arial,Bold"&amp;14RFA 2018-109 – Board Approved Scoring Results&amp;RPage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101"/>
  <sheetViews>
    <sheetView showGridLines="0" zoomScale="110" zoomScaleNormal="110" zoomScaleSheetLayoutView="70" workbookViewId="0">
      <pane xSplit="1" ySplit="4" topLeftCell="B5" activePane="bottomRight" state="frozen"/>
      <selection pane="topRight" activeCell="B1" sqref="B1"/>
      <selection pane="bottomLeft" activeCell="A2" sqref="A2"/>
      <selection pane="bottomRight" activeCell="C34" sqref="C34"/>
    </sheetView>
  </sheetViews>
  <sheetFormatPr defaultColWidth="9.33203125" defaultRowHeight="12" x14ac:dyDescent="0.25"/>
  <cols>
    <col min="1" max="1" width="11.44140625" style="10" customWidth="1"/>
    <col min="2" max="2" width="17.33203125" style="11" customWidth="1"/>
    <col min="3" max="3" width="14.109375" style="10" customWidth="1"/>
    <col min="4" max="4" width="15.6640625" style="12" customWidth="1"/>
    <col min="5" max="5" width="10.6640625" style="10" customWidth="1"/>
    <col min="6" max="6" width="16.33203125" style="10" customWidth="1"/>
    <col min="7" max="7" width="15.88671875" style="10" customWidth="1"/>
    <col min="8" max="8" width="12.5546875" style="10" customWidth="1"/>
    <col min="9" max="9" width="14.21875" style="10" customWidth="1"/>
    <col min="10" max="10" width="12.109375" style="12" customWidth="1"/>
    <col min="11" max="11" width="11.109375" style="10" customWidth="1"/>
    <col min="12" max="12" width="10.6640625" style="10" customWidth="1"/>
    <col min="13" max="13" width="8" style="10" customWidth="1"/>
    <col min="14" max="14" width="11.5546875" style="10" customWidth="1"/>
    <col min="15" max="15" width="12.33203125" style="10" customWidth="1"/>
    <col min="16" max="16" width="12" style="10" customWidth="1"/>
    <col min="17" max="17" width="9.5546875" style="10" customWidth="1"/>
    <col min="18" max="18" width="8.44140625" style="10" customWidth="1"/>
    <col min="19" max="19" width="10.6640625" style="10" customWidth="1"/>
    <col min="20" max="20" width="6.5546875" style="10" bestFit="1" customWidth="1"/>
    <col min="21" max="21" width="6.33203125" style="10" hidden="1" customWidth="1"/>
    <col min="22" max="16384" width="9.33203125" style="10"/>
  </cols>
  <sheetData>
    <row r="1" spans="1:21" s="4" customFormat="1" ht="25.2" customHeight="1" x14ac:dyDescent="0.25">
      <c r="A1" s="67" t="s">
        <v>4</v>
      </c>
      <c r="B1" s="68"/>
      <c r="C1" s="69"/>
      <c r="D1" s="52">
        <v>13472173</v>
      </c>
      <c r="G1" s="5"/>
      <c r="H1" s="66"/>
      <c r="I1" s="66"/>
      <c r="J1" s="66"/>
      <c r="K1" s="66"/>
    </row>
    <row r="2" spans="1:21" s="4" customFormat="1" ht="14.7" customHeight="1" x14ac:dyDescent="0.25">
      <c r="A2" s="70" t="s">
        <v>10</v>
      </c>
      <c r="B2" s="71"/>
      <c r="C2" s="72"/>
      <c r="D2" s="52">
        <f>SUM(C6:C33)</f>
        <v>13472173</v>
      </c>
      <c r="G2" s="5"/>
      <c r="H2" s="66"/>
      <c r="I2" s="66"/>
      <c r="J2" s="66"/>
      <c r="K2" s="66"/>
    </row>
    <row r="3" spans="1:21" s="4" customFormat="1" ht="14.7" customHeight="1" x14ac:dyDescent="0.25">
      <c r="A3" s="70" t="s">
        <v>11</v>
      </c>
      <c r="B3" s="71"/>
      <c r="C3" s="72"/>
      <c r="D3" s="52">
        <f>D1-D2</f>
        <v>0</v>
      </c>
      <c r="G3" s="5"/>
      <c r="H3" s="66"/>
      <c r="I3" s="66"/>
      <c r="J3" s="66"/>
      <c r="K3" s="66"/>
    </row>
    <row r="4" spans="1:21" s="1" customFormat="1" x14ac:dyDescent="0.25">
      <c r="B4" s="6"/>
      <c r="D4" s="7"/>
      <c r="I4" s="8"/>
      <c r="J4" s="8"/>
      <c r="M4" s="9"/>
      <c r="N4" s="8"/>
      <c r="O4" s="8"/>
      <c r="P4" s="8"/>
      <c r="Q4" s="8"/>
      <c r="R4" s="8"/>
    </row>
    <row r="5" spans="1:21" s="27" customFormat="1" ht="91.5" customHeight="1" x14ac:dyDescent="0.25">
      <c r="A5" s="26" t="s">
        <v>0</v>
      </c>
      <c r="B5" s="26" t="s">
        <v>1</v>
      </c>
      <c r="C5" s="26" t="s">
        <v>7</v>
      </c>
      <c r="D5" s="26" t="s">
        <v>3</v>
      </c>
      <c r="E5" s="26" t="s">
        <v>5</v>
      </c>
      <c r="F5" s="34" t="s">
        <v>8</v>
      </c>
      <c r="G5" s="34" t="s">
        <v>37</v>
      </c>
      <c r="H5" s="34" t="s">
        <v>36</v>
      </c>
      <c r="I5" s="44" t="s">
        <v>12</v>
      </c>
      <c r="J5" s="26" t="s">
        <v>9</v>
      </c>
      <c r="K5" s="26" t="s">
        <v>2</v>
      </c>
    </row>
    <row r="6" spans="1:21" s="3" customFormat="1" x14ac:dyDescent="0.25">
      <c r="A6" s="15"/>
      <c r="B6" s="15"/>
      <c r="C6" s="15"/>
      <c r="D6" s="15"/>
      <c r="E6" s="15"/>
      <c r="F6" s="16"/>
      <c r="G6" s="16"/>
      <c r="H6" s="17"/>
      <c r="I6" s="16"/>
      <c r="J6" s="18"/>
      <c r="K6" s="19"/>
      <c r="L6" s="20"/>
      <c r="M6" s="16"/>
      <c r="N6" s="20"/>
      <c r="O6" s="20"/>
      <c r="P6" s="18"/>
      <c r="Q6" s="21"/>
      <c r="R6" s="21"/>
      <c r="S6" s="2"/>
      <c r="T6" s="2"/>
      <c r="U6" s="13"/>
    </row>
    <row r="7" spans="1:21" s="24" customFormat="1" ht="13.8" x14ac:dyDescent="0.25">
      <c r="A7" s="40" t="s">
        <v>19</v>
      </c>
      <c r="B7" s="41" t="s">
        <v>31</v>
      </c>
      <c r="C7" s="43">
        <v>2250000</v>
      </c>
      <c r="D7" s="31" t="s">
        <v>38</v>
      </c>
      <c r="E7" s="31">
        <v>1</v>
      </c>
      <c r="F7" s="31" t="s">
        <v>39</v>
      </c>
      <c r="G7" s="31" t="s">
        <v>38</v>
      </c>
      <c r="H7" s="47">
        <v>42741</v>
      </c>
      <c r="I7" s="31">
        <v>100</v>
      </c>
      <c r="J7" s="31" t="s">
        <v>39</v>
      </c>
      <c r="K7" s="31">
        <v>5</v>
      </c>
      <c r="L7" s="25"/>
    </row>
    <row r="8" spans="1:21" s="24" customFormat="1" ht="13.8" x14ac:dyDescent="0.3">
      <c r="A8" s="28" t="s">
        <v>17</v>
      </c>
      <c r="B8" s="29" t="s">
        <v>6</v>
      </c>
      <c r="C8" s="42">
        <v>2250000</v>
      </c>
      <c r="D8" s="30" t="s">
        <v>38</v>
      </c>
      <c r="E8" s="30">
        <v>1</v>
      </c>
      <c r="F8" s="32" t="s">
        <v>39</v>
      </c>
      <c r="G8" s="32" t="s">
        <v>39</v>
      </c>
      <c r="H8" s="46">
        <v>42029</v>
      </c>
      <c r="I8" s="48">
        <v>100</v>
      </c>
      <c r="J8" s="33" t="s">
        <v>39</v>
      </c>
      <c r="K8" s="33">
        <v>11</v>
      </c>
      <c r="L8" s="22"/>
      <c r="M8" s="22"/>
      <c r="N8" s="22"/>
    </row>
    <row r="9" spans="1:21" s="24" customFormat="1" ht="27.6" x14ac:dyDescent="0.3">
      <c r="A9" s="28" t="s">
        <v>16</v>
      </c>
      <c r="B9" s="29" t="s">
        <v>28</v>
      </c>
      <c r="C9" s="42">
        <v>1250000</v>
      </c>
      <c r="D9" s="30" t="s">
        <v>38</v>
      </c>
      <c r="E9" s="30">
        <v>1</v>
      </c>
      <c r="F9" s="32" t="s">
        <v>39</v>
      </c>
      <c r="G9" s="32" t="s">
        <v>39</v>
      </c>
      <c r="H9" s="46">
        <v>42292</v>
      </c>
      <c r="I9" s="48">
        <v>100</v>
      </c>
      <c r="J9" s="33" t="s">
        <v>38</v>
      </c>
      <c r="K9" s="33">
        <v>13</v>
      </c>
    </row>
    <row r="10" spans="1:21" s="24" customFormat="1" ht="13.8" x14ac:dyDescent="0.25">
      <c r="A10" s="40" t="s">
        <v>21</v>
      </c>
      <c r="B10" s="41" t="s">
        <v>33</v>
      </c>
      <c r="C10" s="43">
        <v>992000</v>
      </c>
      <c r="D10" s="31" t="s">
        <v>38</v>
      </c>
      <c r="E10" s="31">
        <v>1</v>
      </c>
      <c r="F10" s="31" t="s">
        <v>39</v>
      </c>
      <c r="G10" s="31" t="s">
        <v>39</v>
      </c>
      <c r="H10" s="47">
        <v>42663</v>
      </c>
      <c r="I10" s="31">
        <v>79.36</v>
      </c>
      <c r="J10" s="31" t="s">
        <v>38</v>
      </c>
      <c r="K10" s="31">
        <v>3</v>
      </c>
      <c r="L10" s="25"/>
    </row>
    <row r="11" spans="1:21" s="24" customFormat="1" ht="13.8" x14ac:dyDescent="0.3">
      <c r="A11" s="28" t="s">
        <v>13</v>
      </c>
      <c r="B11" s="29" t="s">
        <v>24</v>
      </c>
      <c r="C11" s="42">
        <v>1000000</v>
      </c>
      <c r="D11" s="30" t="s">
        <v>38</v>
      </c>
      <c r="E11" s="30">
        <v>1</v>
      </c>
      <c r="F11" s="32" t="s">
        <v>39</v>
      </c>
      <c r="G11" s="32" t="s">
        <v>39</v>
      </c>
      <c r="H11" s="46">
        <v>42663</v>
      </c>
      <c r="I11" s="48">
        <v>92.59</v>
      </c>
      <c r="J11" s="33" t="s">
        <v>38</v>
      </c>
      <c r="K11" s="33">
        <v>10</v>
      </c>
    </row>
    <row r="12" spans="1:21" s="24" customFormat="1" ht="28.5" customHeight="1" x14ac:dyDescent="0.3">
      <c r="A12" s="28" t="s">
        <v>15</v>
      </c>
      <c r="B12" s="29" t="s">
        <v>27</v>
      </c>
      <c r="C12" s="42">
        <v>1250000</v>
      </c>
      <c r="D12" s="31" t="s">
        <v>38</v>
      </c>
      <c r="E12" s="31">
        <v>1</v>
      </c>
      <c r="F12" s="32" t="s">
        <v>39</v>
      </c>
      <c r="G12" s="32" t="s">
        <v>39</v>
      </c>
      <c r="H12" s="46">
        <v>42706</v>
      </c>
      <c r="I12" s="48">
        <v>100</v>
      </c>
      <c r="J12" s="33" t="s">
        <v>38</v>
      </c>
      <c r="K12" s="33">
        <v>1</v>
      </c>
    </row>
    <row r="13" spans="1:21" s="22" customFormat="1" ht="37.950000000000003" customHeight="1" x14ac:dyDescent="0.25">
      <c r="A13" s="40" t="s">
        <v>20</v>
      </c>
      <c r="B13" s="41" t="s">
        <v>32</v>
      </c>
      <c r="C13" s="43">
        <v>1250000</v>
      </c>
      <c r="D13" s="31" t="s">
        <v>38</v>
      </c>
      <c r="E13" s="31">
        <v>1</v>
      </c>
      <c r="F13" s="31" t="s">
        <v>39</v>
      </c>
      <c r="G13" s="31" t="s">
        <v>39</v>
      </c>
      <c r="H13" s="47">
        <v>42706</v>
      </c>
      <c r="I13" s="31">
        <v>100</v>
      </c>
      <c r="J13" s="31" t="s">
        <v>38</v>
      </c>
      <c r="K13" s="31">
        <v>8</v>
      </c>
      <c r="L13" s="25"/>
      <c r="M13" s="24"/>
      <c r="N13" s="24"/>
    </row>
    <row r="14" spans="1:21" s="22" customFormat="1" ht="28.5" customHeight="1" x14ac:dyDescent="0.25">
      <c r="A14" s="40" t="s">
        <v>22</v>
      </c>
      <c r="B14" s="41" t="s">
        <v>34</v>
      </c>
      <c r="C14" s="43">
        <v>1250000</v>
      </c>
      <c r="D14" s="31" t="s">
        <v>38</v>
      </c>
      <c r="E14" s="31">
        <v>1</v>
      </c>
      <c r="F14" s="31" t="s">
        <v>39</v>
      </c>
      <c r="G14" s="31" t="s">
        <v>39</v>
      </c>
      <c r="H14" s="47">
        <v>42734</v>
      </c>
      <c r="I14" s="31">
        <v>100</v>
      </c>
      <c r="J14" s="31" t="s">
        <v>38</v>
      </c>
      <c r="K14" s="31">
        <v>4</v>
      </c>
      <c r="L14" s="25"/>
      <c r="M14" s="24"/>
      <c r="N14" s="24"/>
    </row>
    <row r="15" spans="1:21" s="24" customFormat="1" ht="13.8" x14ac:dyDescent="0.3">
      <c r="A15" s="28" t="s">
        <v>18</v>
      </c>
      <c r="B15" s="29" t="s">
        <v>30</v>
      </c>
      <c r="C15" s="42">
        <v>950000</v>
      </c>
      <c r="D15" s="30" t="s">
        <v>38</v>
      </c>
      <c r="E15" s="30">
        <v>2</v>
      </c>
      <c r="F15" s="32" t="s">
        <v>39</v>
      </c>
      <c r="G15" s="32" t="s">
        <v>38</v>
      </c>
      <c r="H15" s="46">
        <v>43031</v>
      </c>
      <c r="I15" s="48">
        <v>42.22</v>
      </c>
      <c r="J15" s="33" t="s">
        <v>38</v>
      </c>
      <c r="K15" s="33">
        <v>12</v>
      </c>
    </row>
    <row r="16" spans="1:21" s="24" customFormat="1" ht="13.8" x14ac:dyDescent="0.3">
      <c r="A16" s="28" t="s">
        <v>41</v>
      </c>
      <c r="B16" s="29" t="s">
        <v>29</v>
      </c>
      <c r="C16" s="42">
        <v>340292.45</v>
      </c>
      <c r="D16" s="30" t="s">
        <v>38</v>
      </c>
      <c r="E16" s="30">
        <v>2</v>
      </c>
      <c r="F16" s="32" t="s">
        <v>39</v>
      </c>
      <c r="G16" s="32" t="s">
        <v>39</v>
      </c>
      <c r="H16" s="46">
        <v>42706</v>
      </c>
      <c r="I16" s="48">
        <v>100</v>
      </c>
      <c r="J16" s="33" t="s">
        <v>38</v>
      </c>
      <c r="K16" s="33">
        <v>6</v>
      </c>
      <c r="L16" s="22"/>
      <c r="M16" s="22"/>
      <c r="N16" s="22"/>
    </row>
    <row r="17" spans="1:11" s="24" customFormat="1" ht="41.4" x14ac:dyDescent="0.3">
      <c r="A17" s="28" t="s">
        <v>43</v>
      </c>
      <c r="B17" s="29" t="s">
        <v>25</v>
      </c>
      <c r="C17" s="42">
        <f>809774.85-119894.3</f>
        <v>689880.54999999993</v>
      </c>
      <c r="D17" s="30" t="s">
        <v>38</v>
      </c>
      <c r="E17" s="30">
        <v>2</v>
      </c>
      <c r="F17" s="32" t="s">
        <v>39</v>
      </c>
      <c r="G17" s="32" t="s">
        <v>39</v>
      </c>
      <c r="H17" s="46">
        <v>42769</v>
      </c>
      <c r="I17" s="48">
        <v>100</v>
      </c>
      <c r="J17" s="33" t="s">
        <v>39</v>
      </c>
      <c r="K17" s="33">
        <v>7</v>
      </c>
    </row>
    <row r="18" spans="1:11" s="24" customFormat="1" ht="13.8" x14ac:dyDescent="0.3">
      <c r="A18" s="35"/>
      <c r="B18" s="36"/>
      <c r="C18" s="49"/>
      <c r="D18" s="37"/>
      <c r="E18" s="37"/>
      <c r="F18" s="38"/>
      <c r="G18" s="38"/>
      <c r="H18" s="50"/>
      <c r="I18" s="51"/>
      <c r="J18" s="39"/>
      <c r="K18" s="39"/>
    </row>
    <row r="19" spans="1:11" x14ac:dyDescent="0.25">
      <c r="A19" s="10" t="s">
        <v>42</v>
      </c>
      <c r="B19" s="10"/>
      <c r="D19" s="10"/>
      <c r="J19" s="10"/>
    </row>
    <row r="20" spans="1:11" x14ac:dyDescent="0.25">
      <c r="A20" s="10" t="s">
        <v>44</v>
      </c>
      <c r="B20" s="10"/>
      <c r="D20" s="10"/>
      <c r="J20" s="10"/>
    </row>
    <row r="21" spans="1:11" x14ac:dyDescent="0.25">
      <c r="B21" s="10"/>
      <c r="D21" s="10"/>
      <c r="J21" s="10"/>
    </row>
    <row r="22" spans="1:11" x14ac:dyDescent="0.25">
      <c r="B22" s="10"/>
      <c r="D22" s="10"/>
      <c r="J22" s="10"/>
    </row>
    <row r="23" spans="1:11" x14ac:dyDescent="0.25">
      <c r="B23" s="10"/>
      <c r="D23" s="10"/>
      <c r="J23" s="10"/>
    </row>
    <row r="24" spans="1:11" x14ac:dyDescent="0.25">
      <c r="B24" s="10"/>
      <c r="D24" s="10"/>
      <c r="J24" s="10"/>
    </row>
    <row r="25" spans="1:11" x14ac:dyDescent="0.25">
      <c r="A25" s="74" t="s">
        <v>49</v>
      </c>
      <c r="B25" s="74"/>
      <c r="C25" s="74"/>
      <c r="D25" s="74"/>
      <c r="E25" s="74"/>
      <c r="F25" s="74"/>
      <c r="G25" s="74"/>
      <c r="H25" s="74"/>
      <c r="I25" s="74"/>
      <c r="J25" s="74"/>
    </row>
    <row r="26" spans="1:11" x14ac:dyDescent="0.25">
      <c r="A26" s="74"/>
      <c r="B26" s="74"/>
      <c r="C26" s="74"/>
      <c r="D26" s="74"/>
      <c r="E26" s="74"/>
      <c r="F26" s="74"/>
      <c r="G26" s="74"/>
      <c r="H26" s="74"/>
      <c r="I26" s="74"/>
      <c r="J26" s="74"/>
    </row>
    <row r="27" spans="1:11" x14ac:dyDescent="0.25">
      <c r="A27" s="75"/>
      <c r="B27" s="75"/>
      <c r="C27" s="75"/>
      <c r="D27" s="75"/>
      <c r="E27" s="75"/>
      <c r="F27" s="75"/>
      <c r="G27" s="75"/>
      <c r="H27" s="75"/>
      <c r="I27" s="75"/>
      <c r="J27" s="75"/>
    </row>
    <row r="28" spans="1:11" x14ac:dyDescent="0.25">
      <c r="A28" s="74" t="s">
        <v>50</v>
      </c>
      <c r="B28" s="74"/>
      <c r="C28" s="74"/>
      <c r="D28" s="74"/>
      <c r="E28" s="74"/>
      <c r="F28" s="74"/>
      <c r="G28" s="74"/>
      <c r="H28" s="74"/>
      <c r="I28" s="74"/>
      <c r="J28" s="74"/>
    </row>
    <row r="29" spans="1:11" x14ac:dyDescent="0.25">
      <c r="A29" s="74"/>
      <c r="B29" s="74"/>
      <c r="C29" s="74"/>
      <c r="D29" s="74"/>
      <c r="E29" s="74"/>
      <c r="F29" s="74"/>
      <c r="G29" s="74"/>
      <c r="H29" s="74"/>
      <c r="I29" s="74"/>
      <c r="J29" s="74"/>
    </row>
    <row r="30" spans="1:11" x14ac:dyDescent="0.25">
      <c r="B30" s="10"/>
      <c r="D30" s="10"/>
      <c r="J30" s="10"/>
    </row>
    <row r="31" spans="1:11" x14ac:dyDescent="0.25">
      <c r="B31" s="10"/>
      <c r="D31" s="10"/>
      <c r="J31" s="10"/>
    </row>
    <row r="32" spans="1:11" x14ac:dyDescent="0.25">
      <c r="B32" s="10"/>
      <c r="D32" s="10"/>
      <c r="J32" s="10"/>
    </row>
    <row r="33" spans="2:10" x14ac:dyDescent="0.25">
      <c r="B33" s="10"/>
      <c r="D33" s="10"/>
      <c r="J33" s="10"/>
    </row>
    <row r="34" spans="2:10" x14ac:dyDescent="0.25">
      <c r="B34" s="10"/>
      <c r="D34" s="10"/>
      <c r="J34" s="10"/>
    </row>
    <row r="35" spans="2:10" x14ac:dyDescent="0.25">
      <c r="B35" s="10"/>
      <c r="D35" s="10"/>
      <c r="J35" s="10"/>
    </row>
    <row r="36" spans="2:10" x14ac:dyDescent="0.25">
      <c r="B36" s="10"/>
      <c r="D36" s="10"/>
      <c r="J36" s="10"/>
    </row>
    <row r="37" spans="2:10" x14ac:dyDescent="0.25">
      <c r="B37" s="10"/>
      <c r="D37" s="10"/>
      <c r="J37" s="10"/>
    </row>
    <row r="38" spans="2:10" x14ac:dyDescent="0.25">
      <c r="B38" s="10"/>
      <c r="D38" s="10"/>
      <c r="J38" s="10"/>
    </row>
    <row r="39" spans="2:10" x14ac:dyDescent="0.25">
      <c r="B39" s="10"/>
      <c r="D39" s="10"/>
      <c r="J39" s="10"/>
    </row>
    <row r="40" spans="2:10" x14ac:dyDescent="0.25">
      <c r="B40" s="10"/>
      <c r="D40" s="10"/>
      <c r="J40" s="10"/>
    </row>
    <row r="41" spans="2:10" x14ac:dyDescent="0.25">
      <c r="B41" s="10"/>
      <c r="D41" s="10"/>
      <c r="J41" s="10"/>
    </row>
    <row r="42" spans="2:10" x14ac:dyDescent="0.25">
      <c r="B42" s="10"/>
      <c r="D42" s="10"/>
      <c r="J42" s="10"/>
    </row>
    <row r="43" spans="2:10" x14ac:dyDescent="0.25">
      <c r="B43" s="10"/>
      <c r="D43" s="10"/>
      <c r="J43" s="10"/>
    </row>
    <row r="44" spans="2:10" x14ac:dyDescent="0.25">
      <c r="B44" s="10"/>
      <c r="D44" s="10"/>
      <c r="J44" s="10"/>
    </row>
    <row r="45" spans="2:10" x14ac:dyDescent="0.25">
      <c r="B45" s="10"/>
      <c r="D45" s="10"/>
      <c r="J45" s="10"/>
    </row>
    <row r="46" spans="2:10" x14ac:dyDescent="0.25">
      <c r="B46" s="10"/>
      <c r="D46" s="10"/>
      <c r="J46" s="10"/>
    </row>
    <row r="47" spans="2:10" x14ac:dyDescent="0.25">
      <c r="B47" s="10"/>
      <c r="D47" s="10"/>
      <c r="J47" s="10"/>
    </row>
    <row r="48" spans="2:10" x14ac:dyDescent="0.25">
      <c r="B48" s="10"/>
      <c r="D48" s="10"/>
      <c r="J48" s="10"/>
    </row>
    <row r="49" spans="2:10" x14ac:dyDescent="0.25">
      <c r="B49" s="10"/>
      <c r="D49" s="10"/>
      <c r="J49" s="10"/>
    </row>
    <row r="50" spans="2:10" x14ac:dyDescent="0.25">
      <c r="B50" s="10"/>
      <c r="D50" s="10"/>
      <c r="J50" s="10"/>
    </row>
    <row r="51" spans="2:10" x14ac:dyDescent="0.25">
      <c r="B51" s="10"/>
      <c r="D51" s="10"/>
      <c r="J51" s="10"/>
    </row>
    <row r="52" spans="2:10" x14ac:dyDescent="0.25">
      <c r="B52" s="10"/>
      <c r="D52" s="10"/>
      <c r="J52" s="10"/>
    </row>
    <row r="53" spans="2:10" x14ac:dyDescent="0.25">
      <c r="B53" s="10"/>
      <c r="D53" s="10"/>
      <c r="J53" s="10"/>
    </row>
    <row r="54" spans="2:10" x14ac:dyDescent="0.25">
      <c r="B54" s="10"/>
      <c r="D54" s="10"/>
      <c r="J54" s="10"/>
    </row>
    <row r="55" spans="2:10" x14ac:dyDescent="0.25">
      <c r="B55" s="10"/>
      <c r="D55" s="10"/>
      <c r="J55" s="10"/>
    </row>
    <row r="56" spans="2:10" x14ac:dyDescent="0.25">
      <c r="B56" s="10"/>
      <c r="D56" s="10"/>
      <c r="J56" s="10"/>
    </row>
    <row r="57" spans="2:10" x14ac:dyDescent="0.25">
      <c r="B57" s="10"/>
      <c r="D57" s="10"/>
      <c r="J57" s="10"/>
    </row>
    <row r="58" spans="2:10" x14ac:dyDescent="0.25">
      <c r="B58" s="10"/>
      <c r="D58" s="10"/>
      <c r="J58" s="10"/>
    </row>
    <row r="59" spans="2:10" x14ac:dyDescent="0.25">
      <c r="B59" s="10"/>
      <c r="D59" s="10"/>
      <c r="J59" s="10"/>
    </row>
    <row r="60" spans="2:10" x14ac:dyDescent="0.25">
      <c r="B60" s="10"/>
      <c r="D60" s="10"/>
      <c r="J60" s="10"/>
    </row>
    <row r="61" spans="2:10" x14ac:dyDescent="0.25">
      <c r="B61" s="10"/>
      <c r="D61" s="10"/>
      <c r="J61" s="10"/>
    </row>
    <row r="62" spans="2:10" x14ac:dyDescent="0.25">
      <c r="B62" s="10"/>
      <c r="D62" s="10"/>
      <c r="J62" s="10"/>
    </row>
    <row r="63" spans="2:10" x14ac:dyDescent="0.25">
      <c r="B63" s="10"/>
      <c r="D63" s="10"/>
      <c r="J63" s="10"/>
    </row>
    <row r="64" spans="2:10" x14ac:dyDescent="0.25">
      <c r="B64" s="10"/>
      <c r="D64" s="10"/>
      <c r="J64" s="10"/>
    </row>
    <row r="65" spans="2:10" x14ac:dyDescent="0.25">
      <c r="B65" s="10"/>
      <c r="D65" s="10"/>
      <c r="J65" s="10"/>
    </row>
    <row r="66" spans="2:10" x14ac:dyDescent="0.25">
      <c r="B66" s="10"/>
      <c r="D66" s="10"/>
      <c r="J66" s="10"/>
    </row>
    <row r="67" spans="2:10" x14ac:dyDescent="0.25">
      <c r="B67" s="10"/>
      <c r="D67" s="10"/>
      <c r="J67" s="10"/>
    </row>
    <row r="68" spans="2:10" x14ac:dyDescent="0.25">
      <c r="B68" s="10"/>
      <c r="D68" s="10"/>
      <c r="J68" s="10"/>
    </row>
    <row r="69" spans="2:10" x14ac:dyDescent="0.25">
      <c r="B69" s="10"/>
      <c r="D69" s="10"/>
      <c r="J69" s="10"/>
    </row>
    <row r="70" spans="2:10" x14ac:dyDescent="0.25">
      <c r="B70" s="10"/>
      <c r="D70" s="10"/>
      <c r="J70" s="10"/>
    </row>
    <row r="71" spans="2:10" x14ac:dyDescent="0.25">
      <c r="B71" s="10"/>
      <c r="D71" s="10"/>
      <c r="J71" s="10"/>
    </row>
    <row r="72" spans="2:10" x14ac:dyDescent="0.25">
      <c r="B72" s="10"/>
      <c r="D72" s="10"/>
      <c r="J72" s="10"/>
    </row>
    <row r="73" spans="2:10" x14ac:dyDescent="0.25">
      <c r="B73" s="10"/>
      <c r="D73" s="10"/>
      <c r="J73" s="10"/>
    </row>
    <row r="74" spans="2:10" x14ac:dyDescent="0.25">
      <c r="B74" s="10"/>
      <c r="D74" s="10"/>
      <c r="J74" s="10"/>
    </row>
    <row r="75" spans="2:10" x14ac:dyDescent="0.25">
      <c r="B75" s="10"/>
      <c r="D75" s="10"/>
      <c r="J75" s="10"/>
    </row>
    <row r="76" spans="2:10" x14ac:dyDescent="0.25">
      <c r="B76" s="10"/>
      <c r="D76" s="10"/>
      <c r="J76" s="10"/>
    </row>
    <row r="77" spans="2:10" x14ac:dyDescent="0.25">
      <c r="B77" s="10"/>
      <c r="D77" s="10"/>
      <c r="J77" s="10"/>
    </row>
    <row r="78" spans="2:10" x14ac:dyDescent="0.25">
      <c r="B78" s="10"/>
      <c r="D78" s="10"/>
      <c r="J78" s="10"/>
    </row>
    <row r="79" spans="2:10" x14ac:dyDescent="0.25">
      <c r="B79" s="10"/>
      <c r="D79" s="10"/>
      <c r="J79" s="10"/>
    </row>
    <row r="80" spans="2:10" x14ac:dyDescent="0.25">
      <c r="B80" s="10"/>
      <c r="D80" s="10"/>
      <c r="J80" s="10"/>
    </row>
    <row r="81" spans="2:10" x14ac:dyDescent="0.25">
      <c r="B81" s="10"/>
      <c r="D81" s="10"/>
      <c r="J81" s="10"/>
    </row>
    <row r="82" spans="2:10" x14ac:dyDescent="0.25">
      <c r="B82" s="10"/>
      <c r="D82" s="10"/>
      <c r="J82" s="10"/>
    </row>
    <row r="83" spans="2:10" x14ac:dyDescent="0.25">
      <c r="B83" s="10"/>
      <c r="D83" s="10"/>
      <c r="J83" s="10"/>
    </row>
    <row r="84" spans="2:10" x14ac:dyDescent="0.25">
      <c r="B84" s="10"/>
      <c r="D84" s="10"/>
      <c r="J84" s="10"/>
    </row>
    <row r="85" spans="2:10" x14ac:dyDescent="0.25">
      <c r="B85" s="10"/>
      <c r="D85" s="10"/>
      <c r="J85" s="10"/>
    </row>
    <row r="86" spans="2:10" x14ac:dyDescent="0.25">
      <c r="B86" s="10"/>
      <c r="D86" s="10"/>
      <c r="J86" s="10"/>
    </row>
    <row r="87" spans="2:10" x14ac:dyDescent="0.25">
      <c r="B87" s="10"/>
      <c r="D87" s="10"/>
      <c r="J87" s="10"/>
    </row>
    <row r="88" spans="2:10" x14ac:dyDescent="0.25">
      <c r="B88" s="10"/>
      <c r="D88" s="10"/>
      <c r="J88" s="10"/>
    </row>
    <row r="89" spans="2:10" x14ac:dyDescent="0.25">
      <c r="B89" s="10"/>
      <c r="D89" s="10"/>
      <c r="J89" s="10"/>
    </row>
    <row r="90" spans="2:10" x14ac:dyDescent="0.25">
      <c r="B90" s="10"/>
      <c r="D90" s="10"/>
      <c r="J90" s="10"/>
    </row>
    <row r="91" spans="2:10" x14ac:dyDescent="0.25">
      <c r="B91" s="10"/>
      <c r="D91" s="10"/>
      <c r="J91" s="10"/>
    </row>
    <row r="92" spans="2:10" x14ac:dyDescent="0.25">
      <c r="B92" s="10"/>
      <c r="D92" s="10"/>
      <c r="J92" s="10"/>
    </row>
    <row r="93" spans="2:10" x14ac:dyDescent="0.25">
      <c r="B93" s="10"/>
      <c r="D93" s="10"/>
      <c r="J93" s="10"/>
    </row>
    <row r="94" spans="2:10" x14ac:dyDescent="0.25">
      <c r="B94" s="10"/>
      <c r="D94" s="10"/>
      <c r="J94" s="10"/>
    </row>
    <row r="95" spans="2:10" x14ac:dyDescent="0.25">
      <c r="B95" s="10"/>
      <c r="D95" s="10"/>
      <c r="J95" s="10"/>
    </row>
    <row r="96" spans="2:10" x14ac:dyDescent="0.25">
      <c r="B96" s="10"/>
      <c r="D96" s="10"/>
      <c r="J96" s="10"/>
    </row>
    <row r="97" spans="2:10" x14ac:dyDescent="0.25">
      <c r="B97" s="10"/>
      <c r="D97" s="10"/>
      <c r="J97" s="10"/>
    </row>
    <row r="98" spans="2:10" x14ac:dyDescent="0.25">
      <c r="B98" s="10"/>
      <c r="D98" s="10"/>
      <c r="J98" s="10"/>
    </row>
    <row r="99" spans="2:10" x14ac:dyDescent="0.25">
      <c r="B99" s="10"/>
      <c r="D99" s="10"/>
      <c r="J99" s="10"/>
    </row>
    <row r="100" spans="2:10" x14ac:dyDescent="0.25">
      <c r="B100" s="10"/>
      <c r="D100" s="10"/>
      <c r="J100" s="10"/>
    </row>
    <row r="101" spans="2:10" x14ac:dyDescent="0.25">
      <c r="B101" s="10"/>
      <c r="D101" s="10"/>
      <c r="J101" s="10"/>
    </row>
  </sheetData>
  <mergeCells count="8">
    <mergeCell ref="A25:J26"/>
    <mergeCell ref="A28:J29"/>
    <mergeCell ref="H1:K1"/>
    <mergeCell ref="H2:K2"/>
    <mergeCell ref="H3:K3"/>
    <mergeCell ref="A1:C1"/>
    <mergeCell ref="A2:C2"/>
    <mergeCell ref="A3:C3"/>
  </mergeCells>
  <pageMargins left="0.7" right="0.7" top="0.75" bottom="0.75" header="0.3" footer="0.3"/>
  <pageSetup scale="76" fitToHeight="0" orientation="landscape" r:id="rId1"/>
  <headerFooter alignWithMargins="0">
    <oddHeader>&amp;C&amp;"Arial,Bold"&amp;14RFA 2018-109 –  Review Committee Recommendations&amp;RPage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E1AAEEAFC29C94EA764E8410AB3B4C7" ma:contentTypeVersion="0" ma:contentTypeDescription="Create a new document." ma:contentTypeScope="" ma:versionID="d650c39c7c134832562e60cb059c454e">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623CED-03FB-4E45-8988-AD650ED59B56}">
  <ds:schemaRefs>
    <ds:schemaRef ds:uri="http://purl.org/dc/elements/1.1/"/>
    <ds:schemaRef ds:uri="http://purl.org/dc/dcmitype/"/>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D3697B16-F145-426D-812A-1B2BB2D6A7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95624D2-788A-45DF-91DC-80C2DFA7327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All Applications</vt:lpstr>
      <vt:lpstr>Recommendations</vt:lpstr>
      <vt:lpstr>'All Applications'!Print_Titles</vt:lpstr>
      <vt:lpstr>Recommendations!Print_Titles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2013-05-09T20:50:22Z</dcterms:created>
  <dcterms:modified xsi:type="dcterms:W3CDTF">2018-05-02T17:33:52Z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0x0101006E1AAEEAFC29C94EA764E8410AB3B4C7</vt:lpwstr>
  </property>
</Properties>
</file>