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USER\JSalmonsen\Board write-ups\2016 Board Meetings\June Bd mtg - 111, 102, 103 and 105\Post Board Meeting\"/>
    </mc:Choice>
  </mc:AlternateContent>
  <bookViews>
    <workbookView xWindow="0" yWindow="0" windowWidth="19200" windowHeight="6924"/>
  </bookViews>
  <sheets>
    <sheet name="All Applications" sheetId="1" r:id="rId1"/>
  </sheets>
  <definedNames>
    <definedName name="_xlnm.Print_Titles" localSheetId="0">'All Applications'!$A:$A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8" i="1"/>
  <c r="K7" i="1"/>
  <c r="K4" i="1"/>
</calcChain>
</file>

<file path=xl/sharedStrings.xml><?xml version="1.0" encoding="utf-8"?>
<sst xmlns="http://schemas.openxmlformats.org/spreadsheetml/2006/main" count="57" uniqueCount="47">
  <si>
    <t>Application Number</t>
  </si>
  <si>
    <t>Name of Development</t>
  </si>
  <si>
    <t>County</t>
  </si>
  <si>
    <t>Name of Contact Person</t>
  </si>
  <si>
    <t>Name of Developers</t>
  </si>
  <si>
    <t>Demographic options selected</t>
  </si>
  <si>
    <t>Total Set Aside Units</t>
  </si>
  <si>
    <t>HC Funding Request Amount</t>
  </si>
  <si>
    <t>Loan Funding Request Amount</t>
  </si>
  <si>
    <t>Eligible For Funding?</t>
  </si>
  <si>
    <t>County Award Tally</t>
  </si>
  <si>
    <t>Total Points</t>
  </si>
  <si>
    <t>Operating/ Managing Permanent Supportive Housing Experence</t>
  </si>
  <si>
    <t>Total Corp Funding Per Set-Aside</t>
  </si>
  <si>
    <t>Leveraging Classification</t>
  </si>
  <si>
    <t>Qualifying Financial Assistance per Set-Aside Unit</t>
  </si>
  <si>
    <t>Florida Job Creation Preference</t>
  </si>
  <si>
    <t>Lottery Number</t>
  </si>
  <si>
    <t>Fund?</t>
  </si>
  <si>
    <t>Eligible Applications</t>
  </si>
  <si>
    <t>2016-332CL</t>
  </si>
  <si>
    <t>The Residences at Equality Park</t>
  </si>
  <si>
    <t>Broward</t>
  </si>
  <si>
    <t>Stephanie Berman</t>
  </si>
  <si>
    <t>Carrfour Supportive Housing, Inc</t>
  </si>
  <si>
    <t>(1), (2) and (3)</t>
  </si>
  <si>
    <t>Y</t>
  </si>
  <si>
    <t>A</t>
  </si>
  <si>
    <t>2016-333CL</t>
  </si>
  <si>
    <t>Dr. Alice Moore Apartments</t>
  </si>
  <si>
    <t>Palm Beach</t>
  </si>
  <si>
    <t>(2) and (3)</t>
  </si>
  <si>
    <t>Ineligible Applications</t>
  </si>
  <si>
    <t>2016-331CL</t>
  </si>
  <si>
    <t>Marty's Place</t>
  </si>
  <si>
    <t>Monroe</t>
  </si>
  <si>
    <t>Roland J Broussard</t>
  </si>
  <si>
    <t>Realtex Development Corporation; AH Housing Services, LLC</t>
  </si>
  <si>
    <t>N</t>
  </si>
  <si>
    <t>2016-334CL</t>
  </si>
  <si>
    <t>Magnolia Commons</t>
  </si>
  <si>
    <t>Miami-Dade</t>
  </si>
  <si>
    <t>Stephanie W Baldwin</t>
  </si>
  <si>
    <t>Opa-locka Community Development Corporation, Inc.</t>
  </si>
  <si>
    <t>(1) and (2)</t>
  </si>
  <si>
    <t>On June 24, 2016, the Board of Directors of Florida Housing Finance Corporation approved the Review Committee’s motion to adopt the scoring results above.</t>
  </si>
  <si>
    <t>Any unsuccessful Applicant may file a notice of protest and a formal written protest in accordance with Section 120.57(3), Fla. Stat., Rule Chapter 28-110, F.A.C., and Rule 67-60.009, F.A.C.  Failure to file a protest within 
the time prescribed in Section 120.57(3), Fla. Stat., shall constitute a waiver of proceedings under Chapter 120, Fla. Stat.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</si>
</sst>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0" fontId="2" fillId="0" borderId="0" xfId="2" applyFont="1" applyAlignment="1">
      <alignment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43" fontId="2" fillId="0" borderId="0" xfId="1" applyFont="1" applyAlignment="1">
      <alignment vertical="center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vertical="center"/>
    </xf>
    <xf numFmtId="0" fontId="6" fillId="0" borderId="2" xfId="2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43" fontId="8" fillId="0" borderId="2" xfId="1" applyFont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44" fontId="6" fillId="0" borderId="2" xfId="2" applyNumberFormat="1" applyFont="1" applyBorder="1" applyAlignment="1" applyProtection="1">
      <alignment horizontal="center" vertical="center" wrapText="1"/>
      <protection locked="0"/>
    </xf>
    <xf numFmtId="6" fontId="6" fillId="0" borderId="2" xfId="2" applyNumberFormat="1" applyFont="1" applyBorder="1" applyAlignment="1" applyProtection="1">
      <alignment horizontal="center" vertical="center" wrapText="1"/>
      <protection locked="0"/>
    </xf>
    <xf numFmtId="0" fontId="8" fillId="0" borderId="2" xfId="2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/>
    </xf>
    <xf numFmtId="0" fontId="4" fillId="0" borderId="4" xfId="2" applyFont="1" applyFill="1" applyBorder="1" applyAlignment="1" applyProtection="1">
      <alignment horizontal="center" vertical="center" wrapText="1"/>
      <protection locked="0"/>
    </xf>
    <xf numFmtId="43" fontId="4" fillId="0" borderId="4" xfId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4" fillId="0" borderId="5" xfId="2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43" fontId="2" fillId="0" borderId="6" xfId="1" applyFont="1" applyFill="1" applyBorder="1" applyAlignment="1">
      <alignment vertical="center"/>
    </xf>
    <xf numFmtId="0" fontId="6" fillId="0" borderId="6" xfId="2" applyFont="1" applyBorder="1" applyAlignment="1" applyProtection="1">
      <alignment horizontal="center" vertical="center" wrapText="1"/>
      <protection locked="0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6" fillId="0" borderId="7" xfId="2" applyFont="1" applyBorder="1" applyAlignment="1" applyProtection="1">
      <alignment horizontal="center" vertical="center" wrapText="1"/>
      <protection locked="0"/>
    </xf>
    <xf numFmtId="43" fontId="8" fillId="0" borderId="6" xfId="1" applyFont="1" applyBorder="1" applyAlignment="1">
      <alignment vertical="center"/>
    </xf>
    <xf numFmtId="43" fontId="8" fillId="0" borderId="6" xfId="1" applyFont="1" applyBorder="1" applyAlignment="1">
      <alignment horizontal="center" vertical="center"/>
    </xf>
    <xf numFmtId="44" fontId="6" fillId="0" borderId="6" xfId="2" applyNumberFormat="1" applyFont="1" applyBorder="1" applyAlignment="1" applyProtection="1">
      <alignment horizontal="center" vertical="center" wrapText="1"/>
      <protection locked="0"/>
    </xf>
    <xf numFmtId="6" fontId="6" fillId="0" borderId="6" xfId="2" applyNumberFormat="1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2" fillId="0" borderId="4" xfId="0" applyNumberFormat="1" applyFont="1" applyFill="1" applyBorder="1" applyAlignment="1">
      <alignment horizontal="center" vertical="center"/>
    </xf>
    <xf numFmtId="43" fontId="2" fillId="0" borderId="4" xfId="1" applyFont="1" applyFill="1" applyBorder="1" applyAlignment="1">
      <alignment vertical="center"/>
    </xf>
    <xf numFmtId="0" fontId="6" fillId="0" borderId="4" xfId="2" applyFont="1" applyBorder="1" applyAlignment="1" applyProtection="1">
      <alignment horizontal="center" vertical="center" wrapText="1"/>
      <protection locked="0"/>
    </xf>
    <xf numFmtId="0" fontId="7" fillId="0" borderId="4" xfId="2" applyFont="1" applyBorder="1" applyAlignment="1" applyProtection="1">
      <alignment horizontal="center" vertical="center" wrapText="1"/>
      <protection locked="0"/>
    </xf>
    <xf numFmtId="43" fontId="8" fillId="0" borderId="4" xfId="1" applyFont="1" applyBorder="1" applyAlignment="1">
      <alignment vertical="center"/>
    </xf>
    <xf numFmtId="43" fontId="8" fillId="0" borderId="4" xfId="1" applyFont="1" applyBorder="1" applyAlignment="1">
      <alignment horizontal="center" vertical="center"/>
    </xf>
    <xf numFmtId="44" fontId="6" fillId="0" borderId="4" xfId="2" applyNumberFormat="1" applyFont="1" applyBorder="1" applyAlignment="1" applyProtection="1">
      <alignment horizontal="center" vertical="center" wrapText="1"/>
      <protection locked="0"/>
    </xf>
    <xf numFmtId="6" fontId="6" fillId="0" borderId="4" xfId="2" applyNumberFormat="1" applyFont="1" applyBorder="1" applyAlignment="1" applyProtection="1">
      <alignment horizontal="center" vertical="center" wrapText="1"/>
      <protection locked="0"/>
    </xf>
    <xf numFmtId="0" fontId="8" fillId="0" borderId="4" xfId="2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"/>
  <sheetViews>
    <sheetView showGridLines="0" tabSelected="1" zoomScaleNormal="100" workbookViewId="0">
      <pane xSplit="2" ySplit="1" topLeftCell="C5" activePane="bottomRight" state="frozen"/>
      <selection activeCell="D10" sqref="D10"/>
      <selection pane="topRight" activeCell="D10" sqref="D10"/>
      <selection pane="bottomLeft" activeCell="D10" sqref="D10"/>
      <selection pane="bottomRight" activeCell="D8" sqref="D8"/>
    </sheetView>
  </sheetViews>
  <sheetFormatPr defaultColWidth="9.33203125" defaultRowHeight="12" x14ac:dyDescent="0.25"/>
  <cols>
    <col min="1" max="1" width="10.6640625" style="2" bestFit="1" customWidth="1"/>
    <col min="2" max="2" width="18.44140625" style="1" customWidth="1"/>
    <col min="3" max="3" width="9.21875" style="2" customWidth="1"/>
    <col min="4" max="4" width="15.33203125" style="2" customWidth="1"/>
    <col min="5" max="5" width="20.44140625" style="2" customWidth="1"/>
    <col min="6" max="6" width="11.33203125" style="3" hidden="1" customWidth="1"/>
    <col min="7" max="7" width="8.44140625" style="2" hidden="1" customWidth="1"/>
    <col min="8" max="8" width="11.33203125" style="4" customWidth="1"/>
    <col min="9" max="9" width="9.5546875" style="2" customWidth="1"/>
    <col min="10" max="10" width="7.33203125" style="2" customWidth="1"/>
    <col min="11" max="11" width="8.6640625" style="2" hidden="1" customWidth="1"/>
    <col min="12" max="12" width="6.44140625" style="2" customWidth="1"/>
    <col min="13" max="13" width="13.33203125" style="2" customWidth="1"/>
    <col min="14" max="14" width="10.5546875" style="2" customWidth="1"/>
    <col min="15" max="15" width="11.33203125" style="2" customWidth="1"/>
    <col min="16" max="16" width="10.6640625" style="2" customWidth="1"/>
    <col min="17" max="18" width="9.88671875" style="2" customWidth="1"/>
    <col min="19" max="19" width="5.109375" style="2" hidden="1" customWidth="1"/>
    <col min="20" max="20" width="13.33203125" style="2" customWidth="1"/>
    <col min="21" max="21" width="12" style="2" customWidth="1"/>
    <col min="22" max="22" width="11" style="2" customWidth="1"/>
    <col min="23" max="23" width="9.6640625" style="2" customWidth="1"/>
    <col min="24" max="24" width="8.5546875" style="3" customWidth="1"/>
    <col min="25" max="16384" width="9.33203125" style="2"/>
  </cols>
  <sheetData>
    <row r="1" spans="1:24" s="6" customFormat="1" ht="70.95" customHeight="1" x14ac:dyDescent="0.2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1" t="s">
        <v>7</v>
      </c>
      <c r="I1" s="20" t="s">
        <v>8</v>
      </c>
      <c r="J1" s="20" t="s">
        <v>9</v>
      </c>
      <c r="K1" s="22" t="s">
        <v>10</v>
      </c>
      <c r="L1" s="23" t="s">
        <v>11</v>
      </c>
      <c r="M1" s="20" t="s">
        <v>12</v>
      </c>
      <c r="N1" s="20" t="s">
        <v>13</v>
      </c>
      <c r="O1" s="20" t="s">
        <v>14</v>
      </c>
      <c r="P1" s="20" t="s">
        <v>15</v>
      </c>
      <c r="Q1" s="20" t="s">
        <v>16</v>
      </c>
      <c r="R1" s="20" t="s">
        <v>17</v>
      </c>
      <c r="S1" s="5" t="s">
        <v>18</v>
      </c>
    </row>
    <row r="2" spans="1:24" ht="24" customHeight="1" x14ac:dyDescent="0.25">
      <c r="A2" s="48" t="s">
        <v>19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19"/>
      <c r="X2" s="2"/>
    </row>
    <row r="3" spans="1:24" ht="24" customHeight="1" x14ac:dyDescent="0.25">
      <c r="A3" s="24" t="s">
        <v>20</v>
      </c>
      <c r="B3" s="25" t="s">
        <v>21</v>
      </c>
      <c r="C3" s="24" t="s">
        <v>22</v>
      </c>
      <c r="D3" s="25" t="s">
        <v>23</v>
      </c>
      <c r="E3" s="25" t="s">
        <v>24</v>
      </c>
      <c r="F3" s="24" t="s">
        <v>25</v>
      </c>
      <c r="G3" s="26">
        <v>48</v>
      </c>
      <c r="H3" s="27">
        <v>1092894</v>
      </c>
      <c r="I3" s="27">
        <v>550000</v>
      </c>
      <c r="J3" s="28" t="s">
        <v>26</v>
      </c>
      <c r="K3" s="29" t="e">
        <f>VLOOKUP($C3,#REF!,2)</f>
        <v>#REF!</v>
      </c>
      <c r="L3" s="30">
        <v>107</v>
      </c>
      <c r="M3" s="28">
        <v>38</v>
      </c>
      <c r="N3" s="31">
        <v>166386.10999999999</v>
      </c>
      <c r="O3" s="32" t="s">
        <v>27</v>
      </c>
      <c r="P3" s="33">
        <v>0</v>
      </c>
      <c r="Q3" s="34" t="s">
        <v>26</v>
      </c>
      <c r="R3" s="35">
        <v>1</v>
      </c>
      <c r="S3" s="7"/>
      <c r="X3" s="2"/>
    </row>
    <row r="4" spans="1:24" ht="24" customHeight="1" x14ac:dyDescent="0.25">
      <c r="A4" s="36" t="s">
        <v>28</v>
      </c>
      <c r="B4" s="37" t="s">
        <v>29</v>
      </c>
      <c r="C4" s="36" t="s">
        <v>30</v>
      </c>
      <c r="D4" s="37" t="s">
        <v>23</v>
      </c>
      <c r="E4" s="37" t="s">
        <v>24</v>
      </c>
      <c r="F4" s="36" t="s">
        <v>31</v>
      </c>
      <c r="G4" s="38">
        <v>36</v>
      </c>
      <c r="H4" s="39">
        <v>820000</v>
      </c>
      <c r="I4" s="39">
        <v>550000</v>
      </c>
      <c r="J4" s="40" t="s">
        <v>26</v>
      </c>
      <c r="K4" s="41" t="e">
        <f>VLOOKUP($C4,#REF!,2)</f>
        <v>#REF!</v>
      </c>
      <c r="L4" s="40">
        <v>108</v>
      </c>
      <c r="M4" s="40">
        <v>38</v>
      </c>
      <c r="N4" s="42">
        <v>166452.99</v>
      </c>
      <c r="O4" s="43" t="s">
        <v>27</v>
      </c>
      <c r="P4" s="44">
        <v>2777.78</v>
      </c>
      <c r="Q4" s="45" t="s">
        <v>26</v>
      </c>
      <c r="R4" s="46">
        <v>3</v>
      </c>
      <c r="S4" s="7"/>
      <c r="X4" s="2"/>
    </row>
    <row r="5" spans="1:24" ht="10.199999999999999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9"/>
      <c r="X5" s="2"/>
    </row>
    <row r="6" spans="1:24" ht="24" customHeight="1" x14ac:dyDescent="0.25">
      <c r="A6" s="47" t="s">
        <v>32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19"/>
      <c r="X6" s="2"/>
    </row>
    <row r="7" spans="1:24" ht="24" customHeight="1" x14ac:dyDescent="0.25">
      <c r="A7" s="24" t="s">
        <v>33</v>
      </c>
      <c r="B7" s="25" t="s">
        <v>34</v>
      </c>
      <c r="C7" s="24" t="s">
        <v>35</v>
      </c>
      <c r="D7" s="25" t="s">
        <v>36</v>
      </c>
      <c r="E7" s="25" t="s">
        <v>37</v>
      </c>
      <c r="F7" s="24" t="s">
        <v>25</v>
      </c>
      <c r="G7" s="26">
        <v>48</v>
      </c>
      <c r="H7" s="27">
        <v>1092894</v>
      </c>
      <c r="I7" s="27">
        <v>550000</v>
      </c>
      <c r="J7" s="28" t="s">
        <v>38</v>
      </c>
      <c r="K7" s="29" t="e">
        <f>VLOOKUP($C7,#REF!,2)</f>
        <v>#REF!</v>
      </c>
      <c r="L7" s="28">
        <v>99</v>
      </c>
      <c r="M7" s="28">
        <v>25</v>
      </c>
      <c r="N7" s="31">
        <v>166386.10999999999</v>
      </c>
      <c r="O7" s="32"/>
      <c r="P7" s="33">
        <v>0</v>
      </c>
      <c r="Q7" s="34" t="s">
        <v>26</v>
      </c>
      <c r="R7" s="35">
        <v>2</v>
      </c>
      <c r="S7" s="7"/>
      <c r="X7" s="2"/>
    </row>
    <row r="8" spans="1:24" ht="24" customHeight="1" x14ac:dyDescent="0.25">
      <c r="A8" s="8" t="s">
        <v>39</v>
      </c>
      <c r="B8" s="9" t="s">
        <v>40</v>
      </c>
      <c r="C8" s="8" t="s">
        <v>41</v>
      </c>
      <c r="D8" s="9" t="s">
        <v>42</v>
      </c>
      <c r="E8" s="9" t="s">
        <v>43</v>
      </c>
      <c r="F8" s="8" t="s">
        <v>44</v>
      </c>
      <c r="G8" s="10">
        <v>39</v>
      </c>
      <c r="H8" s="11">
        <v>621000</v>
      </c>
      <c r="I8" s="11">
        <v>500000</v>
      </c>
      <c r="J8" s="12" t="s">
        <v>38</v>
      </c>
      <c r="K8" s="13" t="e">
        <f>VLOOKUP($C8,#REF!,2)</f>
        <v>#REF!</v>
      </c>
      <c r="L8" s="12">
        <v>88</v>
      </c>
      <c r="M8" s="12">
        <v>33</v>
      </c>
      <c r="N8" s="14">
        <v>116360.95</v>
      </c>
      <c r="O8" s="15"/>
      <c r="P8" s="16">
        <v>0</v>
      </c>
      <c r="Q8" s="17" t="s">
        <v>26</v>
      </c>
      <c r="R8" s="18">
        <v>4</v>
      </c>
      <c r="S8" s="7"/>
      <c r="X8" s="2"/>
    </row>
    <row r="9" spans="1:24" x14ac:dyDescent="0.25">
      <c r="Q9" s="3"/>
      <c r="X9" s="2"/>
    </row>
    <row r="11" spans="1:24" ht="13.8" x14ac:dyDescent="0.25">
      <c r="A11" s="50" t="s">
        <v>45</v>
      </c>
      <c r="B11" s="51"/>
      <c r="C11" s="50"/>
      <c r="D11" s="52"/>
      <c r="E11" s="50"/>
      <c r="F11" s="50"/>
      <c r="G11" s="50"/>
      <c r="H11" s="52"/>
      <c r="I11" s="50"/>
      <c r="J11" s="50"/>
      <c r="K11" s="50"/>
      <c r="L11" s="50"/>
      <c r="M11" s="50"/>
      <c r="N11" s="50"/>
      <c r="O11" s="50"/>
      <c r="P11" s="53"/>
      <c r="Q11" s="53"/>
      <c r="R11" s="53"/>
      <c r="S11" s="53"/>
      <c r="T11" s="53"/>
    </row>
    <row r="12" spans="1:24" ht="13.8" x14ac:dyDescent="0.25">
      <c r="A12" s="50"/>
      <c r="B12" s="51"/>
      <c r="C12" s="50"/>
      <c r="D12" s="52"/>
      <c r="E12" s="50"/>
      <c r="F12" s="50"/>
      <c r="G12" s="50"/>
      <c r="H12" s="52"/>
      <c r="I12" s="50"/>
      <c r="J12" s="50"/>
      <c r="K12" s="50"/>
      <c r="L12" s="50"/>
      <c r="M12" s="50"/>
      <c r="N12" s="50"/>
      <c r="O12" s="50"/>
      <c r="P12" s="53"/>
      <c r="Q12" s="53"/>
      <c r="R12" s="53"/>
      <c r="S12" s="53"/>
      <c r="T12" s="53"/>
    </row>
    <row r="13" spans="1:24" x14ac:dyDescent="0.25">
      <c r="A13" s="54" t="s">
        <v>46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4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4" x14ac:dyDescent="0.25">
      <c r="A15" s="55"/>
      <c r="B15" s="56"/>
      <c r="C15" s="55"/>
      <c r="D15" s="55"/>
      <c r="E15" s="55"/>
      <c r="F15" s="55"/>
      <c r="G15" s="55"/>
      <c r="H15" s="57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</row>
  </sheetData>
  <mergeCells count="4">
    <mergeCell ref="A6:R6"/>
    <mergeCell ref="A2:R2"/>
    <mergeCell ref="A5:R5"/>
    <mergeCell ref="A13:T14"/>
  </mergeCells>
  <pageMargins left="0.7" right="0.7" top="0.75" bottom="0.75" header="0.3" footer="0.3"/>
  <pageSetup paperSize="5" scale="82" fitToHeight="0" orientation="landscape" r:id="rId1"/>
  <headerFooter alignWithMargins="0">
    <oddHeader>&amp;C&amp;"Arial,Bold"&amp;14RFA 2016-103 - All Applications</oddHead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2016-06-24T13:24:15Z</cp:lastPrinted>
  <dcterms:created xsi:type="dcterms:W3CDTF">2016-06-06T20:52:08Z</dcterms:created>
  <dcterms:modified xsi:type="dcterms:W3CDTF">2016-06-24T13:24:35Z</dcterms:modified>
</cp:coreProperties>
</file>