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2420" windowHeight="7335" tabRatio="867" activeTab="0"/>
  </bookViews>
  <sheets>
    <sheet name="Large DD - Sorting Order" sheetId="1" r:id="rId1"/>
  </sheets>
  <definedNames>
    <definedName name="_xlnm.Print_Titles" localSheetId="0">'Large DD - Sorting Order'!$A:$A</definedName>
  </definedNames>
  <calcPr fullCalcOnLoad="1"/>
</workbook>
</file>

<file path=xl/sharedStrings.xml><?xml version="1.0" encoding="utf-8"?>
<sst xmlns="http://schemas.openxmlformats.org/spreadsheetml/2006/main" count="84" uniqueCount="58">
  <si>
    <t>Application Number</t>
  </si>
  <si>
    <t>Name of Development</t>
  </si>
  <si>
    <t>County</t>
  </si>
  <si>
    <t>Name of Applicant</t>
  </si>
  <si>
    <t>Name of Contact Person</t>
  </si>
  <si>
    <t>Total Units</t>
  </si>
  <si>
    <t>Grant Request Funding Amount</t>
  </si>
  <si>
    <t>HC Request Amount</t>
  </si>
  <si>
    <t>SAIL Request Amount</t>
  </si>
  <si>
    <t>ELI Funding Request Amount</t>
  </si>
  <si>
    <t>Eligible For Funding?</t>
  </si>
  <si>
    <t>HC or non-HC Applicant?</t>
  </si>
  <si>
    <t>Total Points</t>
  </si>
  <si>
    <t>TDC Per Unit Limitation Preference</t>
  </si>
  <si>
    <t>Ability to Proceed Points</t>
  </si>
  <si>
    <t>Qualifying Financial Assistance Preference</t>
  </si>
  <si>
    <t>Loan Request Leveraging</t>
  </si>
  <si>
    <t>Florida Job Creation Preference</t>
  </si>
  <si>
    <t>Lottery Number</t>
  </si>
  <si>
    <t>90% Test Grant Calculation</t>
  </si>
  <si>
    <t>2014-133CGS</t>
  </si>
  <si>
    <t>The Arc Village</t>
  </si>
  <si>
    <t>Duval</t>
  </si>
  <si>
    <t>The Arc Jacksonville Village, Ltd.</t>
  </si>
  <si>
    <t>Jim Whittaker</t>
  </si>
  <si>
    <t>Y</t>
  </si>
  <si>
    <t>HC</t>
  </si>
  <si>
    <t>2014-134GS</t>
  </si>
  <si>
    <t>Loveland Village</t>
  </si>
  <si>
    <t>Sarasota</t>
  </si>
  <si>
    <t>Loveland Center, Inc.</t>
  </si>
  <si>
    <t>Carl Penxa</t>
  </si>
  <si>
    <t>non-HC</t>
  </si>
  <si>
    <t>2014-138CGS</t>
  </si>
  <si>
    <t>The Villages at Noah's Landing</t>
  </si>
  <si>
    <t>Polk</t>
  </si>
  <si>
    <t>The Villages at Noah's Landing, LLC</t>
  </si>
  <si>
    <t>Jack Kosik</t>
  </si>
  <si>
    <t>2014-137CGS</t>
  </si>
  <si>
    <t>Promise in Brevard</t>
  </si>
  <si>
    <t>Brevard</t>
  </si>
  <si>
    <t>Promise in Brevard, LLC</t>
  </si>
  <si>
    <t>Bettina Farmer</t>
  </si>
  <si>
    <t>1,005,000*</t>
  </si>
  <si>
    <t>N</t>
  </si>
  <si>
    <t>2014-135CG</t>
  </si>
  <si>
    <t>Orchard Villas I</t>
  </si>
  <si>
    <t>Miami-Dade</t>
  </si>
  <si>
    <t>Orchard Villas, LLC</t>
  </si>
  <si>
    <t>Douglas Mayer</t>
  </si>
  <si>
    <t>2014-136GS</t>
  </si>
  <si>
    <t>Lively Oaks</t>
  </si>
  <si>
    <t>Martin</t>
  </si>
  <si>
    <t>ARC of Martin County, Inc.</t>
  </si>
  <si>
    <t>Keith Muniz</t>
  </si>
  <si>
    <t>*Applicant's ELI Funding Request changed as a result of scoring</t>
  </si>
  <si>
    <t>Eligible Applications, sorted by Sorting Order</t>
  </si>
  <si>
    <t>Ineligible Application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</si>
</sst>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 textRotation="90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Fill="1" applyAlignment="1">
      <alignment horizontal="center" textRotation="90" readingOrder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172" fontId="39" fillId="0" borderId="10" xfId="42" applyNumberFormat="1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center" vertical="center" wrapText="1"/>
    </xf>
    <xf numFmtId="171" fontId="39" fillId="0" borderId="10" xfId="42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/>
    </xf>
    <xf numFmtId="0" fontId="38" fillId="0" borderId="10" xfId="0" applyFont="1" applyFill="1" applyBorder="1" applyAlignment="1" applyProtection="1">
      <alignment horizontal="center" textRotation="90" wrapText="1" readingOrder="1"/>
      <protection locked="0"/>
    </xf>
    <xf numFmtId="0" fontId="39" fillId="0" borderId="10" xfId="0" applyFont="1" applyFill="1" applyBorder="1" applyAlignment="1">
      <alignment vertical="center" wrapText="1"/>
    </xf>
    <xf numFmtId="172" fontId="39" fillId="0" borderId="10" xfId="42" applyNumberFormat="1" applyFont="1" applyFill="1" applyBorder="1" applyAlignment="1">
      <alignment vertical="center" wrapText="1"/>
    </xf>
    <xf numFmtId="172" fontId="39" fillId="0" borderId="10" xfId="42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textRotation="90" wrapText="1" readingOrder="1"/>
      <protection locked="0"/>
    </xf>
    <xf numFmtId="0" fontId="38" fillId="0" borderId="0" xfId="0" applyFont="1" applyFill="1" applyBorder="1" applyAlignment="1" applyProtection="1">
      <alignment horizontal="left" wrapText="1" readingOrder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showGridLines="0" tabSelected="1" zoomScale="65" zoomScaleNormal="65" zoomScalePageLayoutView="0"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C6" sqref="C6"/>
    </sheetView>
  </sheetViews>
  <sheetFormatPr defaultColWidth="9.28125" defaultRowHeight="12.75"/>
  <cols>
    <col min="1" max="1" width="14.7109375" style="2" customWidth="1"/>
    <col min="2" max="2" width="23.57421875" style="1" customWidth="1"/>
    <col min="3" max="3" width="9.140625" style="2" bestFit="1" customWidth="1"/>
    <col min="4" max="4" width="17.7109375" style="2" customWidth="1"/>
    <col min="5" max="5" width="11.140625" style="2" customWidth="1"/>
    <col min="6" max="6" width="3.140625" style="3" customWidth="1"/>
    <col min="7" max="7" width="9.28125" style="2" customWidth="1"/>
    <col min="8" max="9" width="9.8515625" style="2" customWidth="1"/>
    <col min="10" max="10" width="9.28125" style="2" customWidth="1"/>
    <col min="11" max="11" width="5.28125" style="2" customWidth="1"/>
    <col min="12" max="12" width="7.421875" style="2" hidden="1" customWidth="1"/>
    <col min="13" max="13" width="3.28125" style="2" bestFit="1" customWidth="1"/>
    <col min="14" max="14" width="9.7109375" style="2" bestFit="1" customWidth="1"/>
    <col min="15" max="15" width="7.421875" style="2" bestFit="1" customWidth="1"/>
    <col min="16" max="16" width="9.7109375" style="2" bestFit="1" customWidth="1"/>
    <col min="17" max="17" width="10.140625" style="2" bestFit="1" customWidth="1"/>
    <col min="18" max="18" width="7.421875" style="2" bestFit="1" customWidth="1"/>
    <col min="19" max="19" width="5.28125" style="3" bestFit="1" customWidth="1"/>
    <col min="20" max="20" width="11.00390625" style="2" hidden="1" customWidth="1"/>
    <col min="21" max="16384" width="9.28125" style="2" customWidth="1"/>
  </cols>
  <sheetData>
    <row r="1" spans="1:20" s="4" customFormat="1" ht="115.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</row>
    <row r="2" spans="1:20" s="4" customFormat="1" ht="36" customHeight="1">
      <c r="A2" s="22" t="s">
        <v>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1"/>
    </row>
    <row r="3" spans="1:20" ht="46.5" customHeight="1">
      <c r="A3" s="5" t="s">
        <v>20</v>
      </c>
      <c r="B3" s="5" t="s">
        <v>21</v>
      </c>
      <c r="C3" s="6" t="s">
        <v>22</v>
      </c>
      <c r="D3" s="5" t="s">
        <v>23</v>
      </c>
      <c r="E3" s="5" t="s">
        <v>24</v>
      </c>
      <c r="F3" s="6">
        <v>97</v>
      </c>
      <c r="G3" s="7">
        <v>1500000</v>
      </c>
      <c r="H3" s="7">
        <v>1100000</v>
      </c>
      <c r="I3" s="7">
        <v>1230000</v>
      </c>
      <c r="J3" s="7">
        <v>1790000</v>
      </c>
      <c r="K3" s="8" t="s">
        <v>25</v>
      </c>
      <c r="L3" s="9" t="s">
        <v>26</v>
      </c>
      <c r="M3" s="8">
        <v>73</v>
      </c>
      <c r="N3" s="10" t="s">
        <v>25</v>
      </c>
      <c r="O3" s="10">
        <v>6</v>
      </c>
      <c r="P3" s="10" t="s">
        <v>25</v>
      </c>
      <c r="Q3" s="11">
        <v>31134.02</v>
      </c>
      <c r="R3" s="10" t="s">
        <v>25</v>
      </c>
      <c r="S3" s="12">
        <v>4</v>
      </c>
      <c r="T3" s="13">
        <f>G3*0.9</f>
        <v>1350000</v>
      </c>
    </row>
    <row r="4" spans="1:20" ht="46.5" customHeight="1">
      <c r="A4" s="5" t="s">
        <v>27</v>
      </c>
      <c r="B4" s="5" t="s">
        <v>28</v>
      </c>
      <c r="C4" s="6" t="s">
        <v>29</v>
      </c>
      <c r="D4" s="5" t="s">
        <v>30</v>
      </c>
      <c r="E4" s="5" t="s">
        <v>31</v>
      </c>
      <c r="F4" s="6">
        <v>42</v>
      </c>
      <c r="G4" s="7">
        <v>3000000</v>
      </c>
      <c r="H4" s="7">
        <v>0</v>
      </c>
      <c r="I4" s="7">
        <v>940000</v>
      </c>
      <c r="J4" s="7">
        <v>835000</v>
      </c>
      <c r="K4" s="8" t="s">
        <v>25</v>
      </c>
      <c r="L4" s="9" t="s">
        <v>32</v>
      </c>
      <c r="M4" s="8">
        <v>66</v>
      </c>
      <c r="N4" s="10" t="s">
        <v>25</v>
      </c>
      <c r="O4" s="10">
        <v>6</v>
      </c>
      <c r="P4" s="10" t="s">
        <v>25</v>
      </c>
      <c r="Q4" s="11">
        <v>42261.9</v>
      </c>
      <c r="R4" s="10" t="s">
        <v>25</v>
      </c>
      <c r="S4" s="12">
        <v>2</v>
      </c>
      <c r="T4" s="13">
        <f>G4*0.9</f>
        <v>2700000</v>
      </c>
    </row>
    <row r="5" spans="1:20" ht="46.5" customHeight="1">
      <c r="A5" s="5" t="s">
        <v>33</v>
      </c>
      <c r="B5" s="5" t="s">
        <v>34</v>
      </c>
      <c r="C5" s="6" t="s">
        <v>35</v>
      </c>
      <c r="D5" s="5" t="s">
        <v>36</v>
      </c>
      <c r="E5" s="5" t="s">
        <v>37</v>
      </c>
      <c r="F5" s="6">
        <v>52</v>
      </c>
      <c r="G5" s="7">
        <v>1500000</v>
      </c>
      <c r="H5" s="7">
        <v>1100000</v>
      </c>
      <c r="I5" s="7">
        <v>1320000</v>
      </c>
      <c r="J5" s="7">
        <v>1000000</v>
      </c>
      <c r="K5" s="8" t="s">
        <v>25</v>
      </c>
      <c r="L5" s="9" t="s">
        <v>26</v>
      </c>
      <c r="M5" s="8">
        <v>65</v>
      </c>
      <c r="N5" s="10" t="s">
        <v>25</v>
      </c>
      <c r="O5" s="10">
        <v>6</v>
      </c>
      <c r="P5" s="10" t="s">
        <v>25</v>
      </c>
      <c r="Q5" s="11">
        <v>44615.38</v>
      </c>
      <c r="R5" s="10" t="s">
        <v>25</v>
      </c>
      <c r="S5" s="12">
        <v>5</v>
      </c>
      <c r="T5" s="13">
        <f>G5*0.9</f>
        <v>1350000</v>
      </c>
    </row>
    <row r="6" spans="1:20" ht="46.5" customHeight="1">
      <c r="A6" s="15" t="s">
        <v>38</v>
      </c>
      <c r="B6" s="15" t="s">
        <v>39</v>
      </c>
      <c r="C6" s="10" t="s">
        <v>40</v>
      </c>
      <c r="D6" s="15" t="s">
        <v>41</v>
      </c>
      <c r="E6" s="15" t="s">
        <v>42</v>
      </c>
      <c r="F6" s="10">
        <v>50</v>
      </c>
      <c r="G6" s="16">
        <v>1500000</v>
      </c>
      <c r="H6" s="16">
        <v>1100000</v>
      </c>
      <c r="I6" s="16">
        <v>1310000</v>
      </c>
      <c r="J6" s="17" t="s">
        <v>43</v>
      </c>
      <c r="K6" s="18" t="s">
        <v>25</v>
      </c>
      <c r="L6" s="19" t="s">
        <v>26</v>
      </c>
      <c r="M6" s="18">
        <v>64</v>
      </c>
      <c r="N6" s="10" t="s">
        <v>25</v>
      </c>
      <c r="O6" s="10">
        <v>6</v>
      </c>
      <c r="P6" s="10" t="s">
        <v>44</v>
      </c>
      <c r="Q6" s="11">
        <v>46300</v>
      </c>
      <c r="R6" s="10" t="s">
        <v>25</v>
      </c>
      <c r="S6" s="20">
        <v>1</v>
      </c>
      <c r="T6" s="13">
        <f>G6*0.9</f>
        <v>1350000</v>
      </c>
    </row>
    <row r="7" spans="1:20" ht="46.5" customHeight="1">
      <c r="A7" s="15" t="s">
        <v>45</v>
      </c>
      <c r="B7" s="15" t="s">
        <v>46</v>
      </c>
      <c r="C7" s="10" t="s">
        <v>47</v>
      </c>
      <c r="D7" s="15" t="s">
        <v>48</v>
      </c>
      <c r="E7" s="15" t="s">
        <v>49</v>
      </c>
      <c r="F7" s="10">
        <v>82</v>
      </c>
      <c r="G7" s="16">
        <v>1500000</v>
      </c>
      <c r="H7" s="16">
        <v>1100000</v>
      </c>
      <c r="I7" s="16">
        <v>0</v>
      </c>
      <c r="J7" s="16">
        <v>1530000</v>
      </c>
      <c r="K7" s="18" t="s">
        <v>25</v>
      </c>
      <c r="L7" s="19" t="s">
        <v>26</v>
      </c>
      <c r="M7" s="18">
        <v>28</v>
      </c>
      <c r="N7" s="10" t="s">
        <v>25</v>
      </c>
      <c r="O7" s="10">
        <v>6</v>
      </c>
      <c r="P7" s="10" t="s">
        <v>44</v>
      </c>
      <c r="Q7" s="11">
        <v>18658.54</v>
      </c>
      <c r="R7" s="10" t="s">
        <v>25</v>
      </c>
      <c r="S7" s="20">
        <v>6</v>
      </c>
      <c r="T7" s="13">
        <f>G7*0.9</f>
        <v>1350000</v>
      </c>
    </row>
    <row r="8" spans="1:20" ht="24" customHeight="1">
      <c r="A8" s="22" t="s">
        <v>57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3"/>
    </row>
    <row r="9" spans="1:20" ht="24" customHeight="1">
      <c r="A9" s="15" t="s">
        <v>50</v>
      </c>
      <c r="B9" s="15" t="s">
        <v>51</v>
      </c>
      <c r="C9" s="10" t="s">
        <v>52</v>
      </c>
      <c r="D9" s="15" t="s">
        <v>53</v>
      </c>
      <c r="E9" s="15" t="s">
        <v>54</v>
      </c>
      <c r="F9" s="10">
        <v>10</v>
      </c>
      <c r="G9" s="16">
        <v>1502500</v>
      </c>
      <c r="H9" s="16">
        <v>0</v>
      </c>
      <c r="I9" s="16">
        <v>300000</v>
      </c>
      <c r="J9" s="16">
        <v>197500</v>
      </c>
      <c r="K9" s="18" t="s">
        <v>44</v>
      </c>
      <c r="L9" s="19" t="s">
        <v>32</v>
      </c>
      <c r="M9" s="18">
        <v>33</v>
      </c>
      <c r="N9" s="10" t="s">
        <v>25</v>
      </c>
      <c r="O9" s="10">
        <v>5</v>
      </c>
      <c r="P9" s="10" t="s">
        <v>25</v>
      </c>
      <c r="Q9" s="11">
        <v>49750</v>
      </c>
      <c r="R9" s="10" t="s">
        <v>25</v>
      </c>
      <c r="S9" s="20">
        <v>3</v>
      </c>
      <c r="T9" s="13">
        <f>G9*0.9</f>
        <v>1352250</v>
      </c>
    </row>
    <row r="11" ht="12">
      <c r="A11" s="2" t="s">
        <v>55</v>
      </c>
    </row>
  </sheetData>
  <sheetProtection/>
  <mergeCells count="2">
    <mergeCell ref="A8:S8"/>
    <mergeCell ref="A2:S2"/>
  </mergeCells>
  <printOptions/>
  <pageMargins left="0.7" right="0.7" top="0.75" bottom="0.75" header="0.3" footer="0.3"/>
  <pageSetup horizontalDpi="600" verticalDpi="600" orientation="landscape" paperSize="5" scale="90" r:id="rId1"/>
  <headerFooter alignWithMargins="0">
    <oddHeader>&amp;C&amp;"Arial,Bold"&amp;14RFA 2013-004 - Larger Developments for Persons with Developmental Disabilities</oddHeader>
    <oddFooter>&amp;R12-13-13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Salmonsen</dc:creator>
  <cp:keywords/>
  <dc:description/>
  <cp:lastModifiedBy>Prabhu K.</cp:lastModifiedBy>
  <cp:lastPrinted>2013-12-11T17:36:01Z</cp:lastPrinted>
  <dcterms:created xsi:type="dcterms:W3CDTF">2013-12-10T16:53:10Z</dcterms:created>
  <dcterms:modified xsi:type="dcterms:W3CDTF">2017-02-21T07:33:30Z</dcterms:modified>
  <cp:category/>
  <cp:version/>
  <cp:contentType/>
  <cp:contentStatus/>
</cp:coreProperties>
</file>