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<sst xmlns="http://schemas.openxmlformats.org/spreadsheetml/2006/main" count="125" uniqueCount="125">
  <si>
    <t>SHIP PROGRAM ALLOCATION</t>
  </si>
  <si>
    <t>FY 2007/2008</t>
  </si>
  <si>
    <t>COUNTY / 
CDBG CITIES</t>
  </si>
  <si>
    <t>TOTAL COUNTY ALLOCATION</t>
  </si>
  <si>
    <t>COUNTY SHARE / 
CITY SHARE</t>
  </si>
  <si>
    <t>ALACHUA</t>
  </si>
  <si>
    <t>Gainesville</t>
  </si>
  <si>
    <t>BAKER</t>
  </si>
  <si>
    <t>BAY</t>
  </si>
  <si>
    <t>Panama City</t>
  </si>
  <si>
    <t>BRADFORD</t>
  </si>
  <si>
    <t>BREVARD</t>
  </si>
  <si>
    <t>Cocoa</t>
  </si>
  <si>
    <t>Melbourne</t>
  </si>
  <si>
    <t>Palm Bay</t>
  </si>
  <si>
    <t>Titusville</t>
  </si>
  <si>
    <t>BROWARD</t>
  </si>
  <si>
    <t>Coral Springs</t>
  </si>
  <si>
    <t>Davie</t>
  </si>
  <si>
    <t>Deerfield Beach</t>
  </si>
  <si>
    <t>Ft. Lauderdale</t>
  </si>
  <si>
    <t>Hollywood</t>
  </si>
  <si>
    <t>Lauderhill</t>
  </si>
  <si>
    <t>Margate</t>
  </si>
  <si>
    <t>Miramar</t>
  </si>
  <si>
    <t>Pembroke Pines</t>
  </si>
  <si>
    <t>Plantation</t>
  </si>
  <si>
    <t>Pompano Beach</t>
  </si>
  <si>
    <t>Sunrise</t>
  </si>
  <si>
    <t>Tamarac</t>
  </si>
  <si>
    <t>CALHOUN</t>
  </si>
  <si>
    <t>CHARLOTTE</t>
  </si>
  <si>
    <t>Punta Gorda</t>
  </si>
  <si>
    <t>CITRUS</t>
  </si>
  <si>
    <t>CLAY</t>
  </si>
  <si>
    <t>COLLIER</t>
  </si>
  <si>
    <t>Naples</t>
  </si>
  <si>
    <t>COLUMBIA</t>
  </si>
  <si>
    <t>DE SOTO</t>
  </si>
  <si>
    <t>DIXIE</t>
  </si>
  <si>
    <t>DUVAL</t>
  </si>
  <si>
    <t>ESCAMBIA</t>
  </si>
  <si>
    <t>Pensacola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</si>
  <si>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</si>
  <si>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</si>
  <si>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</si>
  <si>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</si>
  <si>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</si>
  <si>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</si>
  <si>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</si>
  <si>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</si>
  <si>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</si>
  <si>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</si>
  <si>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</si>
  <si>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</si>
  <si>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Tampa</t>
  </si>
  <si>
    <t>HOLMES</t>
  </si>
  <si>
    <t>INDIAN RIVER</t>
  </si>
  <si>
    <t>JACKSON</t>
  </si>
  <si>
    <t>JEFFERSON</t>
  </si>
  <si>
    <t>LAFAYETTE</t>
  </si>
  <si>
    <t>LAKE</t>
  </si>
  <si>
    <t>LEE</t>
  </si>
  <si>
    <t>Cape Coral</t>
  </si>
  <si>
    <t>Ft. Myers</t>
  </si>
  <si>
    <t>LEON</t>
  </si>
  <si>
    <t>Tallahassee</t>
  </si>
  <si>
    <t>LEVY</t>
  </si>
  <si>
    <t>LIBERTY</t>
  </si>
  <si>
    <t>MADISON</t>
  </si>
  <si>
    <t>MANATEE</t>
  </si>
  <si>
    <t>Bradenton</t>
  </si>
  <si>
    <t>MARION</t>
  </si>
  <si>
    <t>Ocala</t>
  </si>
  <si>
    <t>MARTIN</t>
  </si>
  <si>
    <t>MIAMI-DADE</t>
  </si>
  <si>
    <t>Hialeah</t>
  </si>
  <si>
    <t>Miami</t>
  </si>
  <si>
    <t>Miami Beach</t>
  </si>
  <si>
    <t>Miami Gardens</t>
  </si>
  <si>
    <t>North Miami</t>
  </si>
  <si>
    <t>MONROE</t>
  </si>
  <si>
    <t>NASSAU</t>
  </si>
  <si>
    <t>OKALOOSA</t>
  </si>
  <si>
    <t>OKEECHOBEE</t>
  </si>
  <si>
    <t>ORANGE</t>
  </si>
  <si>
    <t>Orlando</t>
  </si>
  <si>
    <t>OSCEOLA</t>
  </si>
  <si>
    <t>Kissimmee</t>
  </si>
  <si>
    <t>PALM BEACH</t>
  </si>
  <si>
    <t>Boca Raton</t>
  </si>
  <si>
    <t>Boynton Beach</t>
  </si>
  <si>
    <t>Delray Beach</t>
  </si>
  <si>
    <t>West Palm Beach</t>
  </si>
  <si>
    <t>PASCO</t>
  </si>
  <si>
    <t>PINELLAS</t>
  </si>
  <si>
    <t>Clearwater</t>
  </si>
  <si>
    <t>Largo</t>
  </si>
  <si>
    <t>St. Petersburg</t>
  </si>
  <si>
    <t>POLK</t>
  </si>
  <si>
    <t>Lakeland</t>
  </si>
  <si>
    <t>Winter Haven</t>
  </si>
  <si>
    <t>PUTNAM</t>
  </si>
  <si>
    <t>ST. JOHNS</t>
  </si>
  <si>
    <t>ST. LUCIE</t>
  </si>
  <si>
    <t>Ft. Pierce</t>
  </si>
  <si>
    <t>Port 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</si>
  <si>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</si>
  <si>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</si>
  <si>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</si>
  <si>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</si>
  <si>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</si>
  <si>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</si>
  <si>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</si>
  <si>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</si>
  <si>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Daytona Beach</t>
  </si>
  <si>
    <t>Deltona</t>
  </si>
  <si>
    <t>Port Orange</t>
  </si>
  <si>
    <t>WAKULLA</t>
  </si>
  <si>
    <t>WALTON</t>
  </si>
  <si>
    <t>WASHINGTON</t>
  </si>
  <si>
    <t>Total</t>
  </si>
  <si>
    <t>Ft. Walton Beach</t>
  </si>
  <si>
    <t xml:space="preserve">Sarasota </t>
  </si>
  <si>
    <t>YTD Disbursements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</si>
</sst>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m\-yy_)"/>
    <numFmt numFmtId="173" formatCode="_(* #,##0_);_(* \(#,##0\);_(* &quot;-&quot;??_);_(@_)"/>
  </numFmts>
  <fonts count="40">
    <font>
      <sz val="10"/>
      <name val="Arial"/>
      <family val="0"/>
    </font>
    <font>
      <sz val="10"/>
      <name val="Futura Lt BT"/>
      <family val="2"/>
    </font>
    <font>
      <b/>
      <sz val="11"/>
      <name val="Futura Lt BT"/>
      <family val="2"/>
    </font>
    <font>
      <sz val="11"/>
      <name val="Futura Lt BT"/>
      <family val="2"/>
    </font>
    <font>
      <b/>
      <sz val="10"/>
      <name val="Futura Lt BT"/>
      <family val="2"/>
    </font>
    <font>
      <sz val="11"/>
      <color indexed="12"/>
      <name val="Futura Lt BT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horizontal="centerContinuous"/>
    </xf>
    <xf numFmtId="0" fontId="2" fillId="33" borderId="11" xfId="0" applyFont="1" applyFill="1" applyBorder="1" applyAlignment="1">
      <alignment horizontal="centerContinuous"/>
    </xf>
    <xf numFmtId="0" fontId="3" fillId="33" borderId="12" xfId="0" applyFont="1" applyFill="1" applyBorder="1" applyAlignment="1">
      <alignment horizontal="centerContinuous"/>
    </xf>
    <xf numFmtId="0" fontId="2" fillId="33" borderId="13" xfId="0" applyFont="1" applyFill="1" applyBorder="1" applyAlignment="1">
      <alignment horizontal="centerContinuous"/>
    </xf>
    <xf numFmtId="0" fontId="2" fillId="33" borderId="0" xfId="0" applyFont="1" applyFill="1" applyBorder="1" applyAlignment="1">
      <alignment horizontal="centerContinuous"/>
    </xf>
    <xf numFmtId="0" fontId="3" fillId="33" borderId="14" xfId="0" applyFont="1" applyFill="1" applyBorder="1" applyAlignment="1">
      <alignment horizontal="centerContinuous"/>
    </xf>
    <xf numFmtId="172" fontId="2" fillId="33" borderId="15" xfId="0" applyNumberFormat="1" applyFont="1" applyFill="1" applyBorder="1" applyAlignment="1" applyProtection="1">
      <alignment horizontal="centerContinuous"/>
      <protection/>
    </xf>
    <xf numFmtId="14" fontId="3" fillId="33" borderId="16" xfId="0" applyNumberFormat="1" applyFont="1" applyFill="1" applyBorder="1" applyAlignment="1">
      <alignment horizontal="centerContinuous"/>
    </xf>
    <xf numFmtId="0" fontId="3" fillId="33" borderId="17" xfId="0" applyFont="1" applyFill="1" applyBorder="1" applyAlignment="1">
      <alignment horizontal="centerContinuous"/>
    </xf>
    <xf numFmtId="37" fontId="3" fillId="0" borderId="18" xfId="0" applyNumberFormat="1" applyFont="1" applyBorder="1" applyAlignment="1" applyProtection="1">
      <alignment/>
      <protection/>
    </xf>
    <xf numFmtId="37" fontId="3" fillId="0" borderId="19" xfId="0" applyNumberFormat="1" applyFont="1" applyBorder="1" applyAlignment="1" applyProtection="1">
      <alignment/>
      <protection/>
    </xf>
    <xf numFmtId="37" fontId="5" fillId="0" borderId="19" xfId="0" applyNumberFormat="1" applyFont="1" applyBorder="1" applyAlignment="1" applyProtection="1">
      <alignment/>
      <protection/>
    </xf>
    <xf numFmtId="37" fontId="1" fillId="0" borderId="0" xfId="0" applyNumberFormat="1" applyFont="1" applyAlignment="1">
      <alignment/>
    </xf>
    <xf numFmtId="172" fontId="2" fillId="33" borderId="16" xfId="0" applyNumberFormat="1" applyFont="1" applyFill="1" applyBorder="1" applyAlignment="1" applyProtection="1">
      <alignment horizontal="centerContinuous"/>
      <protection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1" xfId="0" applyFont="1" applyBorder="1" applyAlignment="1" applyProtection="1">
      <alignment/>
      <protection/>
    </xf>
    <xf numFmtId="0" fontId="3" fillId="0" borderId="20" xfId="0" applyFont="1" applyBorder="1" applyAlignment="1" quotePrefix="1">
      <alignment horizontal="left"/>
    </xf>
    <xf numFmtId="0" fontId="5" fillId="0" borderId="21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3" xfId="0" applyFont="1" applyBorder="1" applyAlignment="1" applyProtection="1">
      <alignment/>
      <protection/>
    </xf>
    <xf numFmtId="0" fontId="3" fillId="0" borderId="23" xfId="0" applyFont="1" applyBorder="1" applyAlignment="1" quotePrefix="1">
      <alignment horizontal="left"/>
    </xf>
    <xf numFmtId="0" fontId="5" fillId="0" borderId="13" xfId="0" applyFont="1" applyBorder="1" applyAlignment="1">
      <alignment/>
    </xf>
    <xf numFmtId="0" fontId="3" fillId="0" borderId="24" xfId="0" applyFont="1" applyBorder="1" applyAlignment="1">
      <alignment/>
    </xf>
    <xf numFmtId="37" fontId="3" fillId="0" borderId="25" xfId="0" applyNumberFormat="1" applyFont="1" applyBorder="1" applyAlignment="1" applyProtection="1">
      <alignment/>
      <protection/>
    </xf>
    <xf numFmtId="37" fontId="3" fillId="0" borderId="14" xfId="0" applyNumberFormat="1" applyFont="1" applyBorder="1" applyAlignment="1" applyProtection="1">
      <alignment/>
      <protection/>
    </xf>
    <xf numFmtId="37" fontId="5" fillId="0" borderId="14" xfId="0" applyNumberFormat="1" applyFont="1" applyBorder="1" applyAlignment="1" applyProtection="1">
      <alignment/>
      <protection/>
    </xf>
    <xf numFmtId="0" fontId="2" fillId="0" borderId="26" xfId="0" applyFont="1" applyBorder="1" applyAlignment="1">
      <alignment horizontal="left"/>
    </xf>
    <xf numFmtId="37" fontId="2" fillId="0" borderId="27" xfId="0" applyNumberFormat="1" applyFont="1" applyBorder="1" applyAlignment="1" applyProtection="1">
      <alignment/>
      <protection/>
    </xf>
    <xf numFmtId="37" fontId="0" fillId="0" borderId="0" xfId="0" applyNumberFormat="1" applyAlignment="1">
      <alignment/>
    </xf>
    <xf numFmtId="0" fontId="4" fillId="34" borderId="19" xfId="0" applyFont="1" applyFill="1" applyBorder="1" applyAlignment="1">
      <alignment horizontal="center" vertical="center" wrapText="1"/>
    </xf>
    <xf numFmtId="0" fontId="4" fillId="34" borderId="28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29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4" fillId="34" borderId="30" xfId="0" applyFont="1" applyFill="1" applyBorder="1" applyAlignment="1">
      <alignment horizontal="center" vertical="center" wrapText="1"/>
    </xf>
    <xf numFmtId="0" fontId="4" fillId="34" borderId="31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8"/>
  <sheetViews>
    <sheetView tabSelected="1" zoomScale="75" zoomScaleNormal="75" zoomScalePageLayoutView="0" workbookViewId="0" topLeftCell="A1">
      <selection activeCell="G121" sqref="G121"/>
    </sheetView>
  </sheetViews>
  <sheetFormatPr defaultColWidth="9.140625" defaultRowHeight="12.75"/>
  <cols>
    <col min="1" max="1" width="3.57421875" style="1" customWidth="1"/>
    <col min="2" max="2" width="23.57421875" style="1" customWidth="1"/>
    <col min="3" max="3" width="25.7109375" style="1" customWidth="1"/>
    <col min="4" max="4" width="29.7109375" style="1" customWidth="1"/>
    <col min="6" max="6" width="10.7109375" style="0" bestFit="1" customWidth="1"/>
  </cols>
  <sheetData>
    <row r="1" spans="1:4" ht="15">
      <c r="A1" s="2" t="s">
        <v>0</v>
      </c>
      <c r="B1" s="3"/>
      <c r="C1" s="3"/>
      <c r="D1" s="4"/>
    </row>
    <row r="2" spans="1:4" ht="15">
      <c r="A2" s="5" t="s">
        <v>1</v>
      </c>
      <c r="B2" s="6"/>
      <c r="C2" s="6"/>
      <c r="D2" s="7"/>
    </row>
    <row r="3" spans="1:4" ht="15.75" thickBot="1">
      <c r="A3" s="8" t="s">
        <v>124</v>
      </c>
      <c r="B3" s="15"/>
      <c r="C3" s="9"/>
      <c r="D3" s="10"/>
    </row>
    <row r="4" spans="1:4" ht="12.75" customHeight="1">
      <c r="A4" s="36" t="s">
        <v>2</v>
      </c>
      <c r="B4" s="37"/>
      <c r="C4" s="34" t="s">
        <v>3</v>
      </c>
      <c r="D4" s="35" t="s">
        <v>4</v>
      </c>
    </row>
    <row r="5" spans="1:4" ht="12.75">
      <c r="A5" s="38"/>
      <c r="B5" s="39"/>
      <c r="C5" s="34"/>
      <c r="D5" s="35"/>
    </row>
    <row r="6" spans="1:4" ht="12.75">
      <c r="A6" s="40"/>
      <c r="B6" s="41"/>
      <c r="C6" s="34"/>
      <c r="D6" s="35"/>
    </row>
    <row r="7" spans="1:6" ht="24.75" customHeight="1">
      <c r="A7" s="22" t="s">
        <v>5</v>
      </c>
      <c r="B7" s="16"/>
      <c r="C7" s="11">
        <f>+D7+D8</f>
        <v>1946830</v>
      </c>
      <c r="D7" s="28">
        <v>845399</v>
      </c>
      <c r="F7" s="33"/>
    </row>
    <row r="8" spans="1:6" ht="24.75" customHeight="1">
      <c r="A8" s="23"/>
      <c r="B8" s="17" t="s">
        <v>6</v>
      </c>
      <c r="C8" s="12"/>
      <c r="D8" s="29">
        <v>1101431</v>
      </c>
      <c r="F8" s="33"/>
    </row>
    <row r="9" spans="1:6" ht="24.75" customHeight="1">
      <c r="A9" s="22" t="s">
        <v>7</v>
      </c>
      <c r="B9" s="16"/>
      <c r="C9" s="11">
        <v>350000</v>
      </c>
      <c r="D9" s="28">
        <v>350000</v>
      </c>
      <c r="F9" s="33"/>
    </row>
    <row r="10" spans="1:6" ht="24.75" customHeight="1">
      <c r="A10" s="22" t="s">
        <v>8</v>
      </c>
      <c r="B10" s="16"/>
      <c r="C10" s="11">
        <f>+D10+D11</f>
        <v>1507544</v>
      </c>
      <c r="D10" s="28">
        <v>1165633</v>
      </c>
      <c r="F10" s="33"/>
    </row>
    <row r="11" spans="1:6" ht="24.75" customHeight="1">
      <c r="A11" s="23"/>
      <c r="B11" s="17" t="s">
        <v>9</v>
      </c>
      <c r="C11" s="12"/>
      <c r="D11" s="29">
        <v>341911</v>
      </c>
      <c r="F11" s="33"/>
    </row>
    <row r="12" spans="1:6" ht="24.75" customHeight="1">
      <c r="A12" s="22" t="s">
        <v>10</v>
      </c>
      <c r="B12" s="16"/>
      <c r="C12" s="11">
        <v>350000</v>
      </c>
      <c r="D12" s="28">
        <v>350000</v>
      </c>
      <c r="F12" s="33"/>
    </row>
    <row r="13" spans="1:6" ht="24.75" customHeight="1">
      <c r="A13" s="22" t="s">
        <v>11</v>
      </c>
      <c r="B13" s="16"/>
      <c r="C13" s="11">
        <f>SUM(D13:D17)</f>
        <v>5924752</v>
      </c>
      <c r="D13" s="28">
        <v>2795290</v>
      </c>
      <c r="F13" s="33"/>
    </row>
    <row r="14" spans="1:6" ht="24.75" customHeight="1">
      <c r="A14" s="23"/>
      <c r="B14" s="17" t="s">
        <v>12</v>
      </c>
      <c r="C14" s="12"/>
      <c r="D14" s="29">
        <v>157592</v>
      </c>
      <c r="F14" s="33"/>
    </row>
    <row r="15" spans="1:6" ht="24.75" customHeight="1">
      <c r="A15" s="23"/>
      <c r="B15" s="17" t="s">
        <v>13</v>
      </c>
      <c r="C15" s="12"/>
      <c r="D15" s="29">
        <v>695867</v>
      </c>
      <c r="F15" s="33"/>
    </row>
    <row r="16" spans="1:6" ht="24.75" customHeight="1">
      <c r="A16" s="23"/>
      <c r="B16" s="17" t="s">
        <v>14</v>
      </c>
      <c r="C16" s="12"/>
      <c r="D16" s="29">
        <v>1876606</v>
      </c>
      <c r="F16" s="33"/>
    </row>
    <row r="17" spans="1:6" ht="24.75" customHeight="1">
      <c r="A17" s="23"/>
      <c r="B17" s="17" t="s">
        <v>15</v>
      </c>
      <c r="C17" s="12"/>
      <c r="D17" s="29">
        <v>399397</v>
      </c>
      <c r="F17" s="33"/>
    </row>
    <row r="18" spans="1:6" ht="24.75" customHeight="1">
      <c r="A18" s="22" t="s">
        <v>16</v>
      </c>
      <c r="B18" s="16"/>
      <c r="C18" s="11">
        <f>SUM(D18:D31)</f>
        <v>15875528</v>
      </c>
      <c r="D18" s="28">
        <v>3889503</v>
      </c>
      <c r="F18" s="33"/>
    </row>
    <row r="19" spans="1:6" ht="24.75" customHeight="1">
      <c r="A19" s="23"/>
      <c r="B19" s="17" t="s">
        <v>17</v>
      </c>
      <c r="C19" s="12"/>
      <c r="D19" s="29">
        <v>1173202</v>
      </c>
      <c r="F19" s="33"/>
    </row>
    <row r="20" spans="1:6" ht="24.75" customHeight="1">
      <c r="A20" s="23"/>
      <c r="B20" s="17" t="s">
        <v>18</v>
      </c>
      <c r="C20" s="12"/>
      <c r="D20" s="29">
        <v>760438</v>
      </c>
      <c r="F20" s="33"/>
    </row>
    <row r="21" spans="1:6" ht="24.75" customHeight="1">
      <c r="A21" s="24"/>
      <c r="B21" s="18" t="s">
        <v>19</v>
      </c>
      <c r="C21" s="12"/>
      <c r="D21" s="29">
        <v>684235</v>
      </c>
      <c r="F21" s="33"/>
    </row>
    <row r="22" spans="1:6" ht="24.75" customHeight="1">
      <c r="A22" s="23"/>
      <c r="B22" s="17" t="s">
        <v>20</v>
      </c>
      <c r="C22" s="12"/>
      <c r="D22" s="29">
        <v>1592315</v>
      </c>
      <c r="F22" s="33"/>
    </row>
    <row r="23" spans="1:6" ht="24.75" customHeight="1">
      <c r="A23" s="23"/>
      <c r="B23" s="17" t="s">
        <v>21</v>
      </c>
      <c r="C23" s="12"/>
      <c r="D23" s="29">
        <v>1297031</v>
      </c>
      <c r="F23" s="33"/>
    </row>
    <row r="24" spans="1:6" ht="24.75" customHeight="1">
      <c r="A24" s="23"/>
      <c r="B24" s="17" t="s">
        <v>22</v>
      </c>
      <c r="C24" s="12"/>
      <c r="D24" s="29">
        <v>571519</v>
      </c>
      <c r="F24" s="33"/>
    </row>
    <row r="25" spans="1:6" ht="24.75" customHeight="1">
      <c r="A25" s="23"/>
      <c r="B25" s="17" t="s">
        <v>23</v>
      </c>
      <c r="C25" s="12"/>
      <c r="D25" s="29">
        <v>501667</v>
      </c>
      <c r="F25" s="33"/>
    </row>
    <row r="26" spans="1:6" ht="24.75" customHeight="1">
      <c r="A26" s="23"/>
      <c r="B26" s="17" t="s">
        <v>24</v>
      </c>
      <c r="C26" s="12"/>
      <c r="D26" s="29">
        <v>998571</v>
      </c>
      <c r="F26" s="33"/>
    </row>
    <row r="27" spans="1:6" ht="24.75" customHeight="1">
      <c r="A27" s="23"/>
      <c r="B27" s="17" t="s">
        <v>25</v>
      </c>
      <c r="C27" s="12"/>
      <c r="D27" s="29">
        <v>1374821</v>
      </c>
      <c r="F27" s="33"/>
    </row>
    <row r="28" spans="1:6" ht="24.75" customHeight="1">
      <c r="A28" s="23"/>
      <c r="B28" s="17" t="s">
        <v>26</v>
      </c>
      <c r="C28" s="12"/>
      <c r="D28" s="29">
        <v>768376</v>
      </c>
      <c r="F28" s="33"/>
    </row>
    <row r="29" spans="1:6" ht="24.75" customHeight="1">
      <c r="A29" s="23"/>
      <c r="B29" s="17" t="s">
        <v>27</v>
      </c>
      <c r="C29" s="12"/>
      <c r="D29" s="29">
        <v>916018</v>
      </c>
      <c r="F29" s="33"/>
    </row>
    <row r="30" spans="1:6" ht="24.75" customHeight="1">
      <c r="A30" s="23"/>
      <c r="B30" s="17" t="s">
        <v>28</v>
      </c>
      <c r="C30" s="12"/>
      <c r="D30" s="29">
        <v>811239</v>
      </c>
      <c r="F30" s="33"/>
    </row>
    <row r="31" spans="1:6" ht="24.75" customHeight="1">
      <c r="A31" s="23"/>
      <c r="B31" s="17" t="s">
        <v>29</v>
      </c>
      <c r="C31" s="12"/>
      <c r="D31" s="29">
        <v>536593</v>
      </c>
      <c r="F31" s="33"/>
    </row>
    <row r="32" spans="1:6" ht="24.75" customHeight="1">
      <c r="A32" s="22" t="s">
        <v>30</v>
      </c>
      <c r="B32" s="16"/>
      <c r="C32" s="11">
        <v>350000</v>
      </c>
      <c r="D32" s="28">
        <v>350000</v>
      </c>
      <c r="F32" s="33"/>
    </row>
    <row r="33" spans="1:6" ht="24.75" customHeight="1">
      <c r="A33" s="22" t="s">
        <v>31</v>
      </c>
      <c r="B33" s="16"/>
      <c r="C33" s="11">
        <f>+D33+D34</f>
        <v>1456592</v>
      </c>
      <c r="D33" s="28">
        <v>1302630</v>
      </c>
      <c r="F33" s="33"/>
    </row>
    <row r="34" spans="1:6" ht="24.75" customHeight="1">
      <c r="A34" s="23"/>
      <c r="B34" s="17" t="s">
        <v>32</v>
      </c>
      <c r="C34" s="12"/>
      <c r="D34" s="29">
        <v>153962</v>
      </c>
      <c r="F34" s="33"/>
    </row>
    <row r="35" spans="1:6" ht="24.75" customHeight="1">
      <c r="A35" s="22" t="s">
        <v>33</v>
      </c>
      <c r="B35" s="16"/>
      <c r="C35" s="11">
        <v>1252890</v>
      </c>
      <c r="D35" s="28">
        <v>1252890</v>
      </c>
      <c r="F35" s="33"/>
    </row>
    <row r="36" spans="1:6" ht="24.75" customHeight="1">
      <c r="A36" s="22" t="s">
        <v>34</v>
      </c>
      <c r="B36" s="16"/>
      <c r="C36" s="11">
        <v>1609413</v>
      </c>
      <c r="D36" s="28">
        <v>1609413</v>
      </c>
      <c r="F36" s="33"/>
    </row>
    <row r="37" spans="1:6" ht="24.75" customHeight="1">
      <c r="A37" s="22" t="s">
        <v>35</v>
      </c>
      <c r="B37" s="16"/>
      <c r="C37" s="11">
        <f>+D37+D38</f>
        <v>2966113</v>
      </c>
      <c r="D37" s="28">
        <v>2757595</v>
      </c>
      <c r="F37" s="33"/>
    </row>
    <row r="38" spans="1:6" ht="24.75" customHeight="1">
      <c r="A38" s="23"/>
      <c r="B38" s="17" t="s">
        <v>36</v>
      </c>
      <c r="C38" s="12"/>
      <c r="D38" s="29">
        <v>208518</v>
      </c>
      <c r="F38" s="33"/>
    </row>
    <row r="39" spans="1:6" ht="24.75" customHeight="1">
      <c r="A39" s="22" t="s">
        <v>37</v>
      </c>
      <c r="B39" s="16"/>
      <c r="C39" s="11">
        <v>3592106</v>
      </c>
      <c r="D39" s="28">
        <v>3592106</v>
      </c>
      <c r="F39" s="33"/>
    </row>
    <row r="40" spans="1:6" ht="24.75" customHeight="1">
      <c r="A40" s="22" t="s">
        <v>38</v>
      </c>
      <c r="B40" s="16"/>
      <c r="C40" s="11">
        <v>350000</v>
      </c>
      <c r="D40" s="28">
        <v>350000</v>
      </c>
      <c r="F40" s="33"/>
    </row>
    <row r="41" spans="1:6" ht="24.75" customHeight="1">
      <c r="A41" s="22" t="s">
        <v>39</v>
      </c>
      <c r="B41" s="16"/>
      <c r="C41" s="11">
        <v>350000</v>
      </c>
      <c r="D41" s="28">
        <v>350000</v>
      </c>
      <c r="F41" s="33"/>
    </row>
    <row r="42" spans="1:6" ht="24.75" customHeight="1">
      <c r="A42" s="22" t="s">
        <v>40</v>
      </c>
      <c r="B42" s="16"/>
      <c r="C42" s="11">
        <v>7980782</v>
      </c>
      <c r="D42" s="28">
        <v>7980782</v>
      </c>
      <c r="F42" s="33"/>
    </row>
    <row r="43" spans="1:6" ht="24.75" customHeight="1">
      <c r="A43" s="22" t="s">
        <v>41</v>
      </c>
      <c r="B43" s="16"/>
      <c r="C43" s="11">
        <f>+D43+D44</f>
        <v>2822566</v>
      </c>
      <c r="D43" s="28">
        <v>2320996</v>
      </c>
      <c r="F43" s="33"/>
    </row>
    <row r="44" spans="1:6" ht="24.75" customHeight="1">
      <c r="A44" s="23"/>
      <c r="B44" s="17" t="s">
        <v>42</v>
      </c>
      <c r="C44" s="12"/>
      <c r="D44" s="29">
        <v>501570</v>
      </c>
      <c r="F44" s="33"/>
    </row>
    <row r="45" spans="1:6" ht="24.75" customHeight="1">
      <c r="A45" s="22" t="s">
        <v>43</v>
      </c>
      <c r="B45" s="16"/>
      <c r="C45" s="11">
        <v>817629</v>
      </c>
      <c r="D45" s="28">
        <v>817629</v>
      </c>
      <c r="F45" s="33"/>
    </row>
    <row r="46" spans="1:6" ht="24.75" customHeight="1">
      <c r="A46" s="22" t="s">
        <v>44</v>
      </c>
      <c r="B46" s="16"/>
      <c r="C46" s="11">
        <v>350000</v>
      </c>
      <c r="D46" s="28">
        <v>350000</v>
      </c>
      <c r="F46" s="33"/>
    </row>
    <row r="47" spans="1:6" ht="24.75" customHeight="1">
      <c r="A47" s="22" t="s">
        <v>45</v>
      </c>
      <c r="B47" s="16"/>
      <c r="C47" s="11">
        <v>442558</v>
      </c>
      <c r="D47" s="28">
        <v>442558</v>
      </c>
      <c r="F47" s="33"/>
    </row>
    <row r="48" spans="1:6" ht="24.75" customHeight="1">
      <c r="A48" s="22" t="s">
        <v>46</v>
      </c>
      <c r="B48" s="16"/>
      <c r="C48" s="11">
        <v>350000</v>
      </c>
      <c r="D48" s="28">
        <v>350000</v>
      </c>
      <c r="F48" s="33"/>
    </row>
    <row r="49" spans="1:6" ht="24.75" customHeight="1">
      <c r="A49" s="22" t="s">
        <v>47</v>
      </c>
      <c r="B49" s="16"/>
      <c r="C49" s="11">
        <v>350000</v>
      </c>
      <c r="D49" s="28">
        <v>350000</v>
      </c>
      <c r="F49" s="33"/>
    </row>
    <row r="50" spans="1:6" ht="24.75" customHeight="1">
      <c r="A50" s="22" t="s">
        <v>48</v>
      </c>
      <c r="B50" s="16"/>
      <c r="C50" s="11">
        <v>350000</v>
      </c>
      <c r="D50" s="28">
        <v>350000</v>
      </c>
      <c r="F50" s="33"/>
    </row>
    <row r="51" spans="1:6" ht="24.75" customHeight="1">
      <c r="A51" s="22" t="s">
        <v>49</v>
      </c>
      <c r="B51" s="16"/>
      <c r="C51" s="11">
        <v>350000</v>
      </c>
      <c r="D51" s="28">
        <v>350000</v>
      </c>
      <c r="F51" s="33"/>
    </row>
    <row r="52" spans="1:6" ht="24.75" customHeight="1">
      <c r="A52" s="22" t="s">
        <v>50</v>
      </c>
      <c r="B52" s="16"/>
      <c r="C52" s="11">
        <v>350000</v>
      </c>
      <c r="D52" s="28">
        <v>350000</v>
      </c>
      <c r="F52" s="33"/>
    </row>
    <row r="53" spans="1:6" ht="24.75" customHeight="1">
      <c r="A53" s="22" t="s">
        <v>51</v>
      </c>
      <c r="B53" s="16"/>
      <c r="C53" s="11">
        <v>363856</v>
      </c>
      <c r="D53" s="28">
        <v>363856</v>
      </c>
      <c r="F53" s="33"/>
    </row>
    <row r="54" spans="1:6" ht="24.75" customHeight="1">
      <c r="A54" s="22" t="s">
        <v>52</v>
      </c>
      <c r="B54" s="16"/>
      <c r="C54" s="11">
        <v>1433461</v>
      </c>
      <c r="D54" s="28">
        <v>1433461</v>
      </c>
      <c r="F54" s="33"/>
    </row>
    <row r="55" spans="1:6" ht="24.75" customHeight="1">
      <c r="A55" s="22" t="s">
        <v>53</v>
      </c>
      <c r="B55" s="16"/>
      <c r="C55" s="11">
        <v>891712</v>
      </c>
      <c r="D55" s="28">
        <v>891712</v>
      </c>
      <c r="F55" s="33"/>
    </row>
    <row r="56" spans="1:6" ht="24.75" customHeight="1">
      <c r="A56" s="22" t="s">
        <v>54</v>
      </c>
      <c r="B56" s="16"/>
      <c r="C56" s="11">
        <f>+D56+D57</f>
        <v>10559908</v>
      </c>
      <c r="D56" s="28">
        <v>7558782</v>
      </c>
      <c r="F56" s="33"/>
    </row>
    <row r="57" spans="1:6" ht="24.75" customHeight="1">
      <c r="A57" s="23"/>
      <c r="B57" s="17" t="s">
        <v>55</v>
      </c>
      <c r="C57" s="12"/>
      <c r="D57" s="29">
        <v>3001126</v>
      </c>
      <c r="F57" s="33"/>
    </row>
    <row r="58" spans="1:6" ht="24.75" customHeight="1">
      <c r="A58" s="22" t="s">
        <v>56</v>
      </c>
      <c r="B58" s="16"/>
      <c r="C58" s="11">
        <v>350000</v>
      </c>
      <c r="D58" s="28">
        <v>350000</v>
      </c>
      <c r="F58" s="33"/>
    </row>
    <row r="59" spans="1:6" ht="24.75" customHeight="1">
      <c r="A59" s="22" t="s">
        <v>57</v>
      </c>
      <c r="B59" s="16"/>
      <c r="C59" s="11">
        <v>1238998</v>
      </c>
      <c r="D59" s="28">
        <v>1238998</v>
      </c>
      <c r="F59" s="33"/>
    </row>
    <row r="60" spans="1:6" ht="24.75" customHeight="1">
      <c r="A60" s="22" t="s">
        <v>58</v>
      </c>
      <c r="B60" s="16"/>
      <c r="C60" s="11">
        <v>461070</v>
      </c>
      <c r="D60" s="28">
        <v>461070</v>
      </c>
      <c r="F60" s="33"/>
    </row>
    <row r="61" spans="1:6" ht="24.75" customHeight="1">
      <c r="A61" s="22" t="s">
        <v>59</v>
      </c>
      <c r="B61" s="16"/>
      <c r="C61" s="11">
        <v>350000</v>
      </c>
      <c r="D61" s="28">
        <v>350000</v>
      </c>
      <c r="F61" s="33"/>
    </row>
    <row r="62" spans="1:6" ht="24.75" customHeight="1">
      <c r="A62" s="22" t="s">
        <v>60</v>
      </c>
      <c r="B62" s="16"/>
      <c r="C62" s="11">
        <v>350000</v>
      </c>
      <c r="D62" s="28">
        <v>350000</v>
      </c>
      <c r="F62" s="33"/>
    </row>
    <row r="63" spans="1:6" ht="24.75" customHeight="1">
      <c r="A63" s="22" t="s">
        <v>61</v>
      </c>
      <c r="B63" s="16"/>
      <c r="C63" s="11">
        <v>2516959</v>
      </c>
      <c r="D63" s="28">
        <v>2516959</v>
      </c>
      <c r="F63" s="33"/>
    </row>
    <row r="64" spans="1:6" ht="24.75" customHeight="1">
      <c r="A64" s="22" t="s">
        <v>62</v>
      </c>
      <c r="B64" s="16"/>
      <c r="C64" s="11">
        <f>SUM(D64:D66)</f>
        <v>5318335</v>
      </c>
      <c r="D64" s="28">
        <v>3318641</v>
      </c>
      <c r="F64" s="33"/>
    </row>
    <row r="65" spans="1:6" ht="24.75" customHeight="1">
      <c r="A65" s="23"/>
      <c r="B65" s="17" t="s">
        <v>63</v>
      </c>
      <c r="C65" s="12"/>
      <c r="D65" s="29">
        <v>1402977</v>
      </c>
      <c r="F65" s="33"/>
    </row>
    <row r="66" spans="1:6" ht="24.75" customHeight="1">
      <c r="A66" s="23"/>
      <c r="B66" s="17" t="s">
        <v>64</v>
      </c>
      <c r="C66" s="12"/>
      <c r="D66" s="29">
        <v>596717</v>
      </c>
      <c r="F66" s="33"/>
    </row>
    <row r="67" spans="1:6" ht="24.75" customHeight="1">
      <c r="A67" s="22" t="s">
        <v>65</v>
      </c>
      <c r="B67" s="16"/>
      <c r="C67" s="11">
        <f>+D67+D68</f>
        <v>2479936</v>
      </c>
      <c r="D67" s="28">
        <v>875169</v>
      </c>
      <c r="F67" s="33"/>
    </row>
    <row r="68" spans="1:6" ht="24.75" customHeight="1">
      <c r="A68" s="23"/>
      <c r="B68" s="17" t="s">
        <v>66</v>
      </c>
      <c r="C68" s="12"/>
      <c r="D68" s="29">
        <v>1604767</v>
      </c>
      <c r="F68" s="33"/>
    </row>
    <row r="69" spans="1:6" ht="24.75" customHeight="1">
      <c r="A69" s="22" t="s">
        <v>67</v>
      </c>
      <c r="B69" s="16"/>
      <c r="C69" s="11">
        <v>363856</v>
      </c>
      <c r="D69" s="28">
        <v>363856</v>
      </c>
      <c r="F69" s="33"/>
    </row>
    <row r="70" spans="1:6" ht="24.75" customHeight="1">
      <c r="A70" s="22" t="s">
        <v>68</v>
      </c>
      <c r="B70" s="16"/>
      <c r="C70" s="11">
        <v>350000</v>
      </c>
      <c r="D70" s="28">
        <v>350000</v>
      </c>
      <c r="F70" s="33"/>
    </row>
    <row r="71" spans="1:6" ht="24.75" customHeight="1">
      <c r="A71" s="22" t="s">
        <v>69</v>
      </c>
      <c r="B71" s="16"/>
      <c r="C71" s="11">
        <v>350000</v>
      </c>
      <c r="D71" s="28">
        <v>350000</v>
      </c>
      <c r="F71" s="33"/>
    </row>
    <row r="72" spans="1:6" ht="24.75" customHeight="1">
      <c r="A72" s="22" t="s">
        <v>70</v>
      </c>
      <c r="B72" s="16"/>
      <c r="C72" s="11">
        <f>+D72+D73</f>
        <v>2804054</v>
      </c>
      <c r="D72" s="28">
        <v>2304652</v>
      </c>
      <c r="F72" s="33"/>
    </row>
    <row r="73" spans="1:6" ht="24.75" customHeight="1">
      <c r="A73" s="23"/>
      <c r="B73" s="17" t="s">
        <v>71</v>
      </c>
      <c r="C73" s="12"/>
      <c r="D73" s="29">
        <v>499402</v>
      </c>
      <c r="F73" s="33"/>
    </row>
    <row r="74" spans="1:6" ht="24.75" customHeight="1">
      <c r="A74" s="22" t="s">
        <v>72</v>
      </c>
      <c r="B74" s="16"/>
      <c r="C74" s="11">
        <f>+D74+D75</f>
        <v>2864244</v>
      </c>
      <c r="D74" s="28">
        <v>2392789</v>
      </c>
      <c r="F74" s="33"/>
    </row>
    <row r="75" spans="1:6" ht="24.75" customHeight="1">
      <c r="A75" s="23"/>
      <c r="B75" s="17" t="s">
        <v>73</v>
      </c>
      <c r="C75" s="12"/>
      <c r="D75" s="29">
        <v>471455</v>
      </c>
      <c r="F75" s="33"/>
    </row>
    <row r="76" spans="1:6" ht="24.75" customHeight="1">
      <c r="A76" s="22" t="s">
        <v>74</v>
      </c>
      <c r="B76" s="16"/>
      <c r="C76" s="11">
        <v>1303807</v>
      </c>
      <c r="D76" s="28">
        <v>1303807</v>
      </c>
      <c r="F76" s="33"/>
    </row>
    <row r="77" spans="1:6" ht="24.75" customHeight="1">
      <c r="A77" s="25" t="s">
        <v>75</v>
      </c>
      <c r="B77" s="19"/>
      <c r="C77" s="11">
        <f>SUM(D77:D82)</f>
        <v>14015093</v>
      </c>
      <c r="D77" s="28">
        <v>8959848</v>
      </c>
      <c r="F77" s="33"/>
    </row>
    <row r="78" spans="1:6" ht="24.75" customHeight="1">
      <c r="A78" s="23"/>
      <c r="B78" s="17" t="s">
        <v>76</v>
      </c>
      <c r="C78" s="12"/>
      <c r="D78" s="29">
        <v>1313214</v>
      </c>
      <c r="F78" s="33"/>
    </row>
    <row r="79" spans="1:6" ht="24.75" customHeight="1">
      <c r="A79" s="23"/>
      <c r="B79" s="17" t="s">
        <v>77</v>
      </c>
      <c r="C79" s="12"/>
      <c r="D79" s="29">
        <v>2250824</v>
      </c>
      <c r="F79" s="33"/>
    </row>
    <row r="80" spans="1:6" ht="24.75" customHeight="1">
      <c r="A80" s="23"/>
      <c r="B80" s="17" t="s">
        <v>78</v>
      </c>
      <c r="C80" s="12"/>
      <c r="D80" s="29">
        <v>529771</v>
      </c>
      <c r="F80" s="33"/>
    </row>
    <row r="81" spans="1:6" ht="24.75" customHeight="1">
      <c r="A81" s="26"/>
      <c r="B81" s="20" t="s">
        <v>79</v>
      </c>
      <c r="C81" s="13"/>
      <c r="D81" s="30">
        <v>618066</v>
      </c>
      <c r="F81" s="33"/>
    </row>
    <row r="82" spans="1:6" ht="24.75" customHeight="1">
      <c r="A82" s="23"/>
      <c r="B82" s="17" t="s">
        <v>80</v>
      </c>
      <c r="C82" s="12"/>
      <c r="D82" s="29">
        <v>343370</v>
      </c>
      <c r="F82" s="33"/>
    </row>
    <row r="83" spans="1:6" ht="24.75" customHeight="1">
      <c r="A83" s="22" t="s">
        <v>81</v>
      </c>
      <c r="B83" s="16"/>
      <c r="C83" s="11">
        <v>748165</v>
      </c>
      <c r="D83" s="28">
        <v>748165</v>
      </c>
      <c r="F83" s="33"/>
    </row>
    <row r="84" spans="1:6" ht="24.75" customHeight="1">
      <c r="A84" s="22" t="s">
        <v>82</v>
      </c>
      <c r="B84" s="16"/>
      <c r="C84" s="11">
        <v>627784</v>
      </c>
      <c r="D84" s="28">
        <v>627784</v>
      </c>
      <c r="F84" s="33"/>
    </row>
    <row r="85" spans="1:6" ht="24.75" customHeight="1">
      <c r="A85" s="22" t="s">
        <v>83</v>
      </c>
      <c r="B85" s="16"/>
      <c r="C85" s="11">
        <f>+D85+D86</f>
        <v>1752961</v>
      </c>
      <c r="D85" s="28">
        <v>1562940</v>
      </c>
      <c r="F85" s="33"/>
    </row>
    <row r="86" spans="1:6" ht="24.75" customHeight="1">
      <c r="A86" s="23"/>
      <c r="B86" s="17" t="s">
        <v>122</v>
      </c>
      <c r="C86" s="12"/>
      <c r="D86" s="29">
        <v>190021</v>
      </c>
      <c r="F86" s="33"/>
    </row>
    <row r="87" spans="1:6" ht="24.75" customHeight="1">
      <c r="A87" s="22" t="s">
        <v>84</v>
      </c>
      <c r="B87" s="16"/>
      <c r="C87" s="11">
        <f>+D87</f>
        <v>363856</v>
      </c>
      <c r="D87" s="28">
        <v>363856</v>
      </c>
      <c r="F87" s="33"/>
    </row>
    <row r="88" spans="1:6" ht="24.75" customHeight="1">
      <c r="A88" s="22" t="s">
        <v>85</v>
      </c>
      <c r="B88" s="16"/>
      <c r="C88" s="11">
        <f>+D88+D89</f>
        <v>9786636</v>
      </c>
      <c r="D88" s="28">
        <v>7755909</v>
      </c>
      <c r="F88" s="33"/>
    </row>
    <row r="89" spans="1:6" ht="24.75" customHeight="1">
      <c r="A89" s="23"/>
      <c r="B89" s="17" t="s">
        <v>86</v>
      </c>
      <c r="C89" s="12"/>
      <c r="D89" s="29">
        <v>2030727</v>
      </c>
      <c r="F89" s="33"/>
    </row>
    <row r="90" spans="1:6" ht="24.75" customHeight="1">
      <c r="A90" s="22" t="s">
        <v>87</v>
      </c>
      <c r="B90" s="16"/>
      <c r="C90" s="11">
        <f>+D90+D91</f>
        <v>2327114</v>
      </c>
      <c r="D90" s="28">
        <v>1779311</v>
      </c>
      <c r="F90" s="33"/>
    </row>
    <row r="91" spans="1:6" ht="24.75" customHeight="1">
      <c r="A91" s="23"/>
      <c r="B91" s="17" t="s">
        <v>88</v>
      </c>
      <c r="C91" s="12"/>
      <c r="D91" s="29">
        <v>547803</v>
      </c>
      <c r="F91" s="33"/>
    </row>
    <row r="92" spans="1:6" ht="24.75" customHeight="1">
      <c r="A92" s="22" t="s">
        <v>89</v>
      </c>
      <c r="B92" s="16"/>
      <c r="C92" s="11">
        <f>SUM(D92:D96)</f>
        <v>11675847</v>
      </c>
      <c r="D92" s="28">
        <v>8734701</v>
      </c>
      <c r="F92" s="33"/>
    </row>
    <row r="93" spans="1:6" ht="24.75" customHeight="1">
      <c r="A93" s="23"/>
      <c r="B93" s="17" t="s">
        <v>90</v>
      </c>
      <c r="C93" s="12"/>
      <c r="D93" s="29">
        <v>775276</v>
      </c>
      <c r="F93" s="33"/>
    </row>
    <row r="94" spans="1:6" ht="24.75" customHeight="1">
      <c r="A94" s="23"/>
      <c r="B94" s="17" t="s">
        <v>91</v>
      </c>
      <c r="C94" s="12"/>
      <c r="D94" s="29">
        <v>608312</v>
      </c>
      <c r="F94" s="33"/>
    </row>
    <row r="95" spans="1:6" ht="24.75" customHeight="1">
      <c r="A95" s="23"/>
      <c r="B95" s="17" t="s">
        <v>92</v>
      </c>
      <c r="C95" s="12"/>
      <c r="D95" s="29">
        <v>581457</v>
      </c>
      <c r="F95" s="33"/>
    </row>
    <row r="96" spans="1:6" ht="24.75" customHeight="1">
      <c r="A96" s="23"/>
      <c r="B96" s="17" t="s">
        <v>93</v>
      </c>
      <c r="C96" s="12"/>
      <c r="D96" s="29">
        <v>976101</v>
      </c>
      <c r="F96" s="33"/>
    </row>
    <row r="97" spans="1:6" ht="24.75" customHeight="1">
      <c r="A97" s="22" t="s">
        <v>94</v>
      </c>
      <c r="B97" s="16"/>
      <c r="C97" s="11">
        <f>+D97</f>
        <v>3850492</v>
      </c>
      <c r="D97" s="28">
        <v>3850492</v>
      </c>
      <c r="F97" s="33"/>
    </row>
    <row r="98" spans="1:6" ht="24.75" customHeight="1">
      <c r="A98" s="22" t="s">
        <v>95</v>
      </c>
      <c r="B98" s="16"/>
      <c r="C98" s="11">
        <f>SUM(D98:D101)</f>
        <v>8605888</v>
      </c>
      <c r="D98" s="28">
        <v>4605871</v>
      </c>
      <c r="F98" s="33"/>
    </row>
    <row r="99" spans="1:6" ht="24.75" customHeight="1">
      <c r="A99" s="23"/>
      <c r="B99" s="17" t="s">
        <v>96</v>
      </c>
      <c r="C99" s="12"/>
      <c r="D99" s="29">
        <v>1004307</v>
      </c>
      <c r="F99" s="33"/>
    </row>
    <row r="100" spans="1:6" ht="24.75" customHeight="1">
      <c r="A100" s="23"/>
      <c r="B100" s="17" t="s">
        <v>97</v>
      </c>
      <c r="C100" s="12"/>
      <c r="D100" s="29">
        <v>688471</v>
      </c>
      <c r="F100" s="33"/>
    </row>
    <row r="101" spans="1:6" ht="24.75" customHeight="1">
      <c r="A101" s="23"/>
      <c r="B101" s="17" t="s">
        <v>98</v>
      </c>
      <c r="C101" s="12"/>
      <c r="D101" s="29">
        <v>2307239</v>
      </c>
      <c r="F101" s="33"/>
    </row>
    <row r="102" spans="1:6" ht="24.75" customHeight="1">
      <c r="A102" s="22" t="s">
        <v>99</v>
      </c>
      <c r="B102" s="16"/>
      <c r="C102" s="11">
        <f>SUM(D102:D104)</f>
        <v>5128490</v>
      </c>
      <c r="D102" s="28">
        <v>4011505</v>
      </c>
      <c r="F102" s="33"/>
    </row>
    <row r="103" spans="1:6" ht="24.75" customHeight="1">
      <c r="A103" s="23"/>
      <c r="B103" s="17" t="s">
        <v>100</v>
      </c>
      <c r="C103" s="12"/>
      <c r="D103" s="29">
        <v>831841</v>
      </c>
      <c r="F103" s="33"/>
    </row>
    <row r="104" spans="1:6" ht="24.75" customHeight="1">
      <c r="A104" s="23"/>
      <c r="B104" s="17" t="s">
        <v>101</v>
      </c>
      <c r="C104" s="12"/>
      <c r="D104" s="29">
        <v>285144</v>
      </c>
      <c r="F104" s="33"/>
    </row>
    <row r="105" spans="1:6" ht="24.75" customHeight="1">
      <c r="A105" s="22" t="s">
        <v>102</v>
      </c>
      <c r="B105" s="16"/>
      <c r="C105" s="11">
        <v>687975</v>
      </c>
      <c r="D105" s="28">
        <v>687975</v>
      </c>
      <c r="F105" s="33"/>
    </row>
    <row r="106" spans="1:6" ht="24.75" customHeight="1">
      <c r="A106" s="22" t="s">
        <v>103</v>
      </c>
      <c r="B106" s="16"/>
      <c r="C106" s="11">
        <v>1507544</v>
      </c>
      <c r="D106" s="28">
        <v>1507544</v>
      </c>
      <c r="F106" s="33"/>
    </row>
    <row r="107" spans="1:6" ht="24.75" customHeight="1">
      <c r="A107" s="22" t="s">
        <v>104</v>
      </c>
      <c r="B107" s="16"/>
      <c r="C107" s="11">
        <f>SUM(D107:D109)</f>
        <v>2354900</v>
      </c>
      <c r="D107" s="28">
        <v>672559</v>
      </c>
      <c r="F107" s="33"/>
    </row>
    <row r="108" spans="1:6" ht="24.75" customHeight="1">
      <c r="A108" s="23"/>
      <c r="B108" s="17" t="s">
        <v>105</v>
      </c>
      <c r="C108" s="12"/>
      <c r="D108" s="29">
        <v>373252</v>
      </c>
      <c r="F108" s="33"/>
    </row>
    <row r="109" spans="1:6" ht="24.75" customHeight="1">
      <c r="A109" s="23"/>
      <c r="B109" s="17" t="s">
        <v>106</v>
      </c>
      <c r="C109" s="12"/>
      <c r="D109" s="29">
        <v>1309089</v>
      </c>
      <c r="F109" s="33"/>
    </row>
    <row r="110" spans="1:6" ht="24.75" customHeight="1">
      <c r="A110" s="22" t="s">
        <v>107</v>
      </c>
      <c r="B110" s="16"/>
      <c r="C110" s="11">
        <f>+D110</f>
        <v>1289914</v>
      </c>
      <c r="D110" s="28">
        <v>1289914</v>
      </c>
      <c r="F110" s="33"/>
    </row>
    <row r="111" spans="1:6" ht="24.75" customHeight="1">
      <c r="A111" s="22" t="s">
        <v>108</v>
      </c>
      <c r="B111" s="16"/>
      <c r="C111" s="11">
        <f>+D111+D112</f>
        <v>3447672</v>
      </c>
      <c r="D111" s="28">
        <v>2944657</v>
      </c>
      <c r="F111" s="33"/>
    </row>
    <row r="112" spans="1:6" ht="24.75" customHeight="1">
      <c r="A112" s="23"/>
      <c r="B112" s="17" t="s">
        <v>123</v>
      </c>
      <c r="C112" s="12"/>
      <c r="D112" s="29">
        <v>503015</v>
      </c>
      <c r="F112" s="33"/>
    </row>
    <row r="113" spans="1:6" ht="24.75" customHeight="1">
      <c r="A113" s="22" t="s">
        <v>109</v>
      </c>
      <c r="B113" s="16"/>
      <c r="C113" s="11">
        <v>3813469</v>
      </c>
      <c r="D113" s="28">
        <v>3813469</v>
      </c>
      <c r="F113" s="33"/>
    </row>
    <row r="114" spans="1:6" ht="24.75" customHeight="1">
      <c r="A114" s="22" t="s">
        <v>110</v>
      </c>
      <c r="B114" s="16"/>
      <c r="C114" s="11">
        <v>762058</v>
      </c>
      <c r="D114" s="28">
        <v>762058</v>
      </c>
      <c r="F114" s="33"/>
    </row>
    <row r="115" spans="1:6" ht="24.75" customHeight="1">
      <c r="A115" s="22" t="s">
        <v>111</v>
      </c>
      <c r="B115" s="16"/>
      <c r="C115" s="11">
        <v>363856</v>
      </c>
      <c r="D115" s="28">
        <v>363856</v>
      </c>
      <c r="F115" s="33"/>
    </row>
    <row r="116" spans="1:6" ht="24.75" customHeight="1">
      <c r="A116" s="22" t="s">
        <v>112</v>
      </c>
      <c r="B116" s="16"/>
      <c r="C116" s="11">
        <v>350000</v>
      </c>
      <c r="D116" s="28">
        <v>350000</v>
      </c>
      <c r="F116" s="33"/>
    </row>
    <row r="117" spans="1:6" ht="24.75" customHeight="1">
      <c r="A117" s="22" t="s">
        <v>113</v>
      </c>
      <c r="B117" s="16"/>
      <c r="C117" s="11">
        <v>350000</v>
      </c>
      <c r="D117" s="28">
        <v>350000</v>
      </c>
      <c r="F117" s="33"/>
    </row>
    <row r="118" spans="1:6" ht="24.75" customHeight="1">
      <c r="A118" s="22" t="s">
        <v>114</v>
      </c>
      <c r="B118" s="16"/>
      <c r="C118" s="11">
        <f>SUM(D118:D121)</f>
        <v>4577467</v>
      </c>
      <c r="D118" s="28">
        <v>2700706</v>
      </c>
      <c r="F118" s="33"/>
    </row>
    <row r="119" spans="1:6" ht="24.75" customHeight="1">
      <c r="A119" s="23"/>
      <c r="B119" s="17" t="s">
        <v>115</v>
      </c>
      <c r="C119" s="12"/>
      <c r="D119" s="29">
        <v>590493</v>
      </c>
      <c r="F119" s="33"/>
    </row>
    <row r="120" spans="1:6" ht="24.75" customHeight="1">
      <c r="A120" s="24"/>
      <c r="B120" s="18" t="s">
        <v>116</v>
      </c>
      <c r="C120" s="12"/>
      <c r="D120" s="29">
        <v>776796</v>
      </c>
      <c r="F120" s="33"/>
    </row>
    <row r="121" spans="1:6" ht="24.75" customHeight="1">
      <c r="A121" s="24"/>
      <c r="B121" s="18" t="s">
        <v>117</v>
      </c>
      <c r="C121" s="12"/>
      <c r="D121" s="29">
        <v>509472</v>
      </c>
      <c r="F121" s="33"/>
    </row>
    <row r="122" spans="1:6" ht="24.75" customHeight="1">
      <c r="A122" s="22" t="s">
        <v>118</v>
      </c>
      <c r="B122" s="16"/>
      <c r="C122" s="11">
        <v>350000</v>
      </c>
      <c r="D122" s="28">
        <v>350000</v>
      </c>
      <c r="F122" s="33"/>
    </row>
    <row r="123" spans="1:6" ht="24.75" customHeight="1">
      <c r="A123" s="22" t="s">
        <v>119</v>
      </c>
      <c r="B123" s="16"/>
      <c r="C123" s="11">
        <v>512023</v>
      </c>
      <c r="D123" s="28">
        <v>512023</v>
      </c>
      <c r="F123" s="33"/>
    </row>
    <row r="124" spans="1:6" ht="24.75" customHeight="1">
      <c r="A124" s="22" t="s">
        <v>120</v>
      </c>
      <c r="B124" s="27"/>
      <c r="C124" s="11">
        <v>350000</v>
      </c>
      <c r="D124" s="28">
        <v>350000</v>
      </c>
      <c r="F124" s="33"/>
    </row>
    <row r="125" spans="1:6" ht="24.75" customHeight="1" thickBot="1">
      <c r="A125" s="31" t="s">
        <v>121</v>
      </c>
      <c r="B125" s="21"/>
      <c r="C125" s="32">
        <f>SUM(C7:C124)</f>
        <v>165994703</v>
      </c>
      <c r="D125" s="32">
        <f>SUM(D7:D124)</f>
        <v>165994703</v>
      </c>
      <c r="E125" s="33">
        <f>+C125-D125</f>
        <v>0</v>
      </c>
      <c r="F125" s="33"/>
    </row>
    <row r="126" spans="3:4" ht="12.75">
      <c r="C126" s="14"/>
      <c r="D126" s="14"/>
    </row>
    <row r="128" ht="12.75">
      <c r="D128" s="14"/>
    </row>
  </sheetData>
  <sheetProtection/>
  <mergeCells count="3">
    <mergeCell ref="C4:C6"/>
    <mergeCell ref="D4:D6"/>
    <mergeCell ref="A4:B6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Housing Finance 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Housing</dc:creator>
  <cp:keywords/>
  <dc:description/>
  <cp:lastModifiedBy>sivasakthi</cp:lastModifiedBy>
  <dcterms:created xsi:type="dcterms:W3CDTF">2008-08-29T19:30:40Z</dcterms:created>
  <dcterms:modified xsi:type="dcterms:W3CDTF">2017-03-09T10:46:09Z</dcterms:modified>
  <cp:category/>
  <cp:version/>
  <cp:contentType/>
  <cp:contentStatus/>
</cp:coreProperties>
</file>