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filterPrivacy="1" defaultThemeVersion="124226"/>
  <xr:revisionPtr revIDLastSave="0" documentId="10_ncr:100000_{B38AA266-5A5D-4295-93F4-794045D99CF4}" xr6:coauthVersionLast="31" xr6:coauthVersionMax="31" xr10:uidLastSave="{00000000-0000-0000-0000-000000000000}"/>
  <bookViews>
    <workbookView xWindow="0" yWindow="0" windowWidth="23040" windowHeight="9072" tabRatio="853" xr2:uid="{00000000-000D-0000-FFFF-FFFF00000000}"/>
  </bookViews>
  <sheets>
    <sheet name="All Applications" sheetId="1" r:id="rId1"/>
  </sheets>
  <definedNames>
    <definedName name="_xlnm.Print_Titles" localSheetId="0">'All Applications'!$A:$A</definedName>
  </definedNames>
  <calcPr calcId="179017"/>
  <fileRecoveryPr autoRecover="0"/>
</workbook>
</file>

<file path=xl/calcChain.xml><?xml version="1.0" encoding="utf-8"?>
<calcChain xmlns="http://schemas.openxmlformats.org/spreadsheetml/2006/main">
  <c r="T3" i="1" l="1"/>
  <c r="T4" i="1"/>
  <c r="T7" i="1"/>
  <c r="T5" i="1"/>
  <c r="M4" i="1" l="1"/>
  <c r="M7" i="1"/>
  <c r="M5" i="1"/>
  <c r="M3" i="1"/>
</calcChain>
</file>

<file path=xl/sharedStrings.xml><?xml version="1.0" encoding="utf-8"?>
<sst xmlns="http://schemas.openxmlformats.org/spreadsheetml/2006/main" count="83" uniqueCount="55">
  <si>
    <t>Application Number</t>
  </si>
  <si>
    <t>Name of Development</t>
  </si>
  <si>
    <t>County</t>
  </si>
  <si>
    <t>Development Type</t>
  </si>
  <si>
    <t>Florida Job Creation Preference</t>
  </si>
  <si>
    <t>Lottery Number</t>
  </si>
  <si>
    <t>Total Points</t>
  </si>
  <si>
    <t>Per Unit Construction Funding Preference</t>
  </si>
  <si>
    <t>Eligible For Funding?</t>
  </si>
  <si>
    <t>Dev Category</t>
  </si>
  <si>
    <t>County Award Tally</t>
  </si>
  <si>
    <t>Duval</t>
  </si>
  <si>
    <t>Hillsborough</t>
  </si>
  <si>
    <t>Marion</t>
  </si>
  <si>
    <t>Pinellas</t>
  </si>
  <si>
    <t>SAIL Request Amount</t>
  </si>
  <si>
    <t>ELI Request Amount</t>
  </si>
  <si>
    <t>Qualifying Financial Assistance Preference</t>
  </si>
  <si>
    <t>SAIL Request as % of TDC Preference</t>
  </si>
  <si>
    <t>Tier level</t>
  </si>
  <si>
    <t>Units</t>
  </si>
  <si>
    <t>Volunteers of America of Florida, Inc.</t>
  </si>
  <si>
    <t>NC</t>
  </si>
  <si>
    <t>G</t>
  </si>
  <si>
    <t>SAIL Request Per Unit</t>
  </si>
  <si>
    <t>Name of Developer</t>
  </si>
  <si>
    <t>County Size</t>
  </si>
  <si>
    <t>M</t>
  </si>
  <si>
    <t>L</t>
  </si>
  <si>
    <t>2018-308S</t>
  </si>
  <si>
    <t>Evergreen Village</t>
  </si>
  <si>
    <t>2018-309S</t>
  </si>
  <si>
    <t>SAN JUAN VILLAGE</t>
  </si>
  <si>
    <t>2018-310S</t>
  </si>
  <si>
    <t>Flagship Manor</t>
  </si>
  <si>
    <t>2018-311S</t>
  </si>
  <si>
    <t>Ritz Reserve, Phase II</t>
  </si>
  <si>
    <t>Name of Authorized Principal Representative</t>
  </si>
  <si>
    <t>Jack D. Humburg</t>
  </si>
  <si>
    <t>SOPHIA A BRINSON</t>
  </si>
  <si>
    <t>Larry  Gilley</t>
  </si>
  <si>
    <t>Janet M. Stringfellow</t>
  </si>
  <si>
    <t>Pinellas Affordable Living, Inc.</t>
  </si>
  <si>
    <t>R&amp;R LOVING HANDS, INC. dba GENESIS HORIZON</t>
  </si>
  <si>
    <t>Flagship Manor, LLC</t>
  </si>
  <si>
    <t>DX</t>
  </si>
  <si>
    <t>PSN</t>
  </si>
  <si>
    <t>Total Request Amount (SAIL plus ELI)</t>
  </si>
  <si>
    <t>Demo</t>
  </si>
  <si>
    <t>Y</t>
  </si>
  <si>
    <t>N</t>
  </si>
  <si>
    <t>Ineligible Applications</t>
  </si>
  <si>
    <t>Eligible Applications</t>
  </si>
  <si>
    <t>On May 4, 2018, the Board of Directors of Florida Housing Finance Corporation approved the Review Committee’s motion to adopt the scoring results above.</t>
  </si>
  <si>
    <t>Any unsuccessful Applicant may file a notice of protest and a formal written protest in accordance with Section 120.57(3), Fla. Stat., Rule Chapter 28-110, F.A.C., and Rule 67-60.009, F.A.C.  Failure to file a protest within the time prescribed in Section 120.57(3), Fla. Stat., shall constitute a waiver of proceedings under Chapter 120, Fla. Stat.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</si>
</sst>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3" formatCode="_(* #,##0.00_);_(* \(#,##0.00\);_(* &quot;-&quot;??_);_(@_)"/>
  </numFmts>
  <fonts count="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" xfId="6" applyFont="1" applyBorder="1" applyAlignment="1">
      <alignment vertical="center" wrapText="1"/>
    </xf>
    <xf numFmtId="0" fontId="5" fillId="0" borderId="1" xfId="6" applyNumberFormat="1" applyFont="1" applyBorder="1" applyAlignment="1">
      <alignment horizontal="center" vertical="center"/>
    </xf>
    <xf numFmtId="0" fontId="5" fillId="0" borderId="1" xfId="6" applyFont="1" applyBorder="1" applyAlignment="1">
      <alignment horizontal="center" vertical="center" wrapText="1"/>
    </xf>
    <xf numFmtId="43" fontId="5" fillId="0" borderId="1" xfId="7" applyFont="1" applyBorder="1" applyAlignment="1">
      <alignment vertical="center"/>
    </xf>
    <xf numFmtId="0" fontId="5" fillId="0" borderId="1" xfId="6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" xfId="7" applyNumberFormat="1" applyFont="1" applyBorder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1" xfId="3" applyNumberFormat="1" applyFont="1" applyBorder="1" applyAlignment="1" applyProtection="1">
      <alignment horizontal="center" vertical="center" wrapText="1"/>
      <protection locked="0"/>
    </xf>
    <xf numFmtId="43" fontId="5" fillId="0" borderId="1" xfId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 wrapText="1"/>
    </xf>
    <xf numFmtId="8" fontId="5" fillId="0" borderId="1" xfId="0" applyNumberFormat="1" applyFont="1" applyBorder="1" applyAlignment="1" applyProtection="1">
      <alignment vertical="center" wrapText="1"/>
      <protection locked="0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43" fontId="5" fillId="0" borderId="0" xfId="0" applyNumberFormat="1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2" xfId="6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6" applyFont="1" applyBorder="1" applyAlignment="1">
      <alignment horizontal="center" vertical="center"/>
    </xf>
    <xf numFmtId="0" fontId="5" fillId="0" borderId="2" xfId="6" applyNumberFormat="1" applyFont="1" applyBorder="1" applyAlignment="1">
      <alignment horizontal="center" vertical="center"/>
    </xf>
    <xf numFmtId="43" fontId="5" fillId="0" borderId="2" xfId="7" applyFont="1" applyBorder="1" applyAlignment="1">
      <alignment vertical="center"/>
    </xf>
    <xf numFmtId="43" fontId="5" fillId="0" borderId="2" xfId="1" applyFont="1" applyFill="1" applyBorder="1" applyAlignment="1">
      <alignment horizontal="right" vertical="center" wrapText="1"/>
    </xf>
    <xf numFmtId="0" fontId="5" fillId="0" borderId="2" xfId="7" applyNumberFormat="1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8" fontId="5" fillId="0" borderId="2" xfId="0" applyNumberFormat="1" applyFont="1" applyBorder="1" applyAlignment="1" applyProtection="1">
      <alignment vertical="center" wrapText="1"/>
      <protection locked="0"/>
    </xf>
    <xf numFmtId="0" fontId="5" fillId="0" borderId="2" xfId="3" applyNumberFormat="1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3" xfId="6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6" applyFont="1" applyBorder="1" applyAlignment="1">
      <alignment horizontal="center" vertical="center"/>
    </xf>
    <xf numFmtId="0" fontId="5" fillId="0" borderId="3" xfId="6" applyNumberFormat="1" applyFont="1" applyBorder="1" applyAlignment="1">
      <alignment horizontal="center" vertical="center"/>
    </xf>
    <xf numFmtId="43" fontId="5" fillId="0" borderId="3" xfId="7" applyFont="1" applyBorder="1" applyAlignment="1">
      <alignment vertical="center"/>
    </xf>
    <xf numFmtId="43" fontId="5" fillId="0" borderId="3" xfId="1" applyFont="1" applyFill="1" applyBorder="1" applyAlignment="1">
      <alignment horizontal="right" vertical="center" wrapText="1"/>
    </xf>
    <xf numFmtId="0" fontId="5" fillId="0" borderId="3" xfId="7" applyNumberFormat="1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8" fontId="5" fillId="0" borderId="3" xfId="0" applyNumberFormat="1" applyFont="1" applyBorder="1" applyAlignment="1" applyProtection="1">
      <alignment vertical="center" wrapText="1"/>
      <protection locked="0"/>
    </xf>
    <xf numFmtId="0" fontId="5" fillId="0" borderId="3" xfId="3" applyNumberFormat="1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6" fillId="0" borderId="3" xfId="6" applyFont="1" applyBorder="1" applyAlignment="1">
      <alignment vertical="center"/>
    </xf>
    <xf numFmtId="0" fontId="5" fillId="0" borderId="0" xfId="0" applyFont="1" applyAlignment="1">
      <alignment horizontal="left" vertical="center" wrapText="1"/>
    </xf>
  </cellXfs>
  <cellStyles count="8">
    <cellStyle name="Comma" xfId="1" builtinId="3"/>
    <cellStyle name="Comma 2" xfId="2" xr:uid="{00000000-0005-0000-0000-000001000000}"/>
    <cellStyle name="Comma 3" xfId="7" xr:uid="{00000000-0005-0000-0000-000032000000}"/>
    <cellStyle name="Normal" xfId="0" builtinId="0"/>
    <cellStyle name="Normal 2" xfId="6" xr:uid="{00000000-0005-0000-0000-000033000000}"/>
    <cellStyle name="Normal 2 2" xfId="5" xr:uid="{00000000-0005-0000-0000-000004000000}"/>
    <cellStyle name="Normal 3" xfId="4" xr:uid="{00000000-0005-0000-0000-000005000000}"/>
    <cellStyle name="Percent" xfId="3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682B4"/>
      <rgbColor rgb="00D3D3D3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28"/>
  <sheetViews>
    <sheetView showGridLines="0" tabSelected="1" zoomScale="90" zoomScaleNormal="90" workbookViewId="0">
      <pane xSplit="1" ySplit="1" topLeftCell="B2" activePane="bottomRight" state="frozen"/>
      <selection activeCell="N13" sqref="N13"/>
      <selection pane="topRight" activeCell="N13" sqref="N13"/>
      <selection pane="bottomLeft" activeCell="N13" sqref="N13"/>
      <selection pane="bottomRight" activeCell="E7" sqref="E7"/>
    </sheetView>
  </sheetViews>
  <sheetFormatPr defaultColWidth="9.21875" defaultRowHeight="12" x14ac:dyDescent="0.25"/>
  <cols>
    <col min="1" max="1" width="9.77734375" style="13" customWidth="1"/>
    <col min="2" max="2" width="15.44140625" style="20" customWidth="1"/>
    <col min="3" max="4" width="7.88671875" style="13" customWidth="1"/>
    <col min="5" max="5" width="15.21875" style="13" customWidth="1"/>
    <col min="6" max="6" width="20.44140625" style="13" customWidth="1"/>
    <col min="7" max="7" width="10.21875" style="13" hidden="1" customWidth="1"/>
    <col min="8" max="8" width="11.21875" style="13" hidden="1" customWidth="1"/>
    <col min="9" max="9" width="4.88671875" style="13" bestFit="1" customWidth="1"/>
    <col min="10" max="10" width="11.33203125" style="13" customWidth="1"/>
    <col min="11" max="11" width="10.88671875" style="13" bestFit="1" customWidth="1"/>
    <col min="12" max="12" width="9.6640625" style="13" bestFit="1" customWidth="1"/>
    <col min="13" max="13" width="12.21875" style="13" bestFit="1" customWidth="1"/>
    <col min="14" max="14" width="11.5546875" style="13" customWidth="1"/>
    <col min="15" max="15" width="6.33203125" style="13" customWidth="1"/>
    <col min="16" max="16" width="7.5546875" style="23" hidden="1" customWidth="1"/>
    <col min="17" max="17" width="5.88671875" style="23" customWidth="1"/>
    <col min="18" max="18" width="11.77734375" style="23" customWidth="1"/>
    <col min="19" max="19" width="11.77734375" style="13" customWidth="1"/>
    <col min="20" max="20" width="11.33203125" style="13" bestFit="1" customWidth="1"/>
    <col min="21" max="21" width="10.6640625" style="13" customWidth="1"/>
    <col min="22" max="22" width="10.21875" style="13" customWidth="1"/>
    <col min="23" max="23" width="8" style="13" customWidth="1"/>
    <col min="24" max="24" width="6.21875" style="13" bestFit="1" customWidth="1"/>
    <col min="25" max="25" width="9.21875" style="23"/>
    <col min="26" max="16384" width="9.21875" style="13"/>
  </cols>
  <sheetData>
    <row r="1" spans="1:26" s="4" customFormat="1" ht="54" customHeight="1" x14ac:dyDescent="0.25">
      <c r="A1" s="2" t="s">
        <v>0</v>
      </c>
      <c r="B1" s="2" t="s">
        <v>1</v>
      </c>
      <c r="C1" s="2" t="s">
        <v>2</v>
      </c>
      <c r="D1" s="2" t="s">
        <v>26</v>
      </c>
      <c r="E1" s="2" t="s">
        <v>37</v>
      </c>
      <c r="F1" s="2" t="s">
        <v>25</v>
      </c>
      <c r="G1" s="2" t="s">
        <v>9</v>
      </c>
      <c r="H1" s="2" t="s">
        <v>3</v>
      </c>
      <c r="I1" s="2" t="s">
        <v>48</v>
      </c>
      <c r="J1" s="3" t="s">
        <v>20</v>
      </c>
      <c r="K1" s="2" t="s">
        <v>15</v>
      </c>
      <c r="L1" s="2" t="s">
        <v>16</v>
      </c>
      <c r="M1" s="2" t="s">
        <v>47</v>
      </c>
      <c r="N1" s="2" t="s">
        <v>8</v>
      </c>
      <c r="O1" s="3" t="s">
        <v>19</v>
      </c>
      <c r="P1" s="2" t="s">
        <v>10</v>
      </c>
      <c r="Q1" s="2" t="s">
        <v>6</v>
      </c>
      <c r="R1" s="2" t="s">
        <v>17</v>
      </c>
      <c r="S1" s="2" t="s">
        <v>7</v>
      </c>
      <c r="T1" s="2" t="s">
        <v>24</v>
      </c>
      <c r="U1" s="2" t="s">
        <v>18</v>
      </c>
      <c r="V1" s="2" t="s">
        <v>4</v>
      </c>
      <c r="W1" s="2" t="s">
        <v>5</v>
      </c>
    </row>
    <row r="2" spans="1:26" ht="37.5" customHeight="1" x14ac:dyDescent="0.25">
      <c r="A2" s="48" t="s">
        <v>52</v>
      </c>
      <c r="B2" s="36"/>
      <c r="C2" s="36"/>
      <c r="D2" s="37"/>
      <c r="E2" s="36"/>
      <c r="F2" s="36"/>
      <c r="G2" s="38"/>
      <c r="H2" s="38"/>
      <c r="I2" s="38"/>
      <c r="J2" s="39"/>
      <c r="K2" s="40"/>
      <c r="L2" s="40"/>
      <c r="M2" s="41"/>
      <c r="N2" s="42"/>
      <c r="O2" s="43"/>
      <c r="P2" s="44"/>
      <c r="Q2" s="44"/>
      <c r="R2" s="44"/>
      <c r="S2" s="44"/>
      <c r="T2" s="45"/>
      <c r="U2" s="46"/>
      <c r="V2" s="47"/>
      <c r="W2" s="38"/>
      <c r="X2" s="6"/>
      <c r="Y2" s="13"/>
    </row>
    <row r="3" spans="1:26" ht="60" customHeight="1" x14ac:dyDescent="0.25">
      <c r="A3" s="7" t="s">
        <v>29</v>
      </c>
      <c r="B3" s="7" t="s">
        <v>30</v>
      </c>
      <c r="C3" s="7" t="s">
        <v>14</v>
      </c>
      <c r="D3" s="1" t="s">
        <v>28</v>
      </c>
      <c r="E3" s="7" t="s">
        <v>38</v>
      </c>
      <c r="F3" s="7" t="s">
        <v>42</v>
      </c>
      <c r="G3" s="11" t="s">
        <v>22</v>
      </c>
      <c r="H3" s="11" t="s">
        <v>45</v>
      </c>
      <c r="I3" s="11" t="s">
        <v>46</v>
      </c>
      <c r="J3" s="9">
        <v>21</v>
      </c>
      <c r="K3" s="10">
        <v>4305000</v>
      </c>
      <c r="L3" s="10">
        <v>235300</v>
      </c>
      <c r="M3" s="17">
        <f>K3+L3</f>
        <v>4540300</v>
      </c>
      <c r="N3" s="14" t="s">
        <v>49</v>
      </c>
      <c r="O3" s="18">
        <v>1</v>
      </c>
      <c r="P3" s="5"/>
      <c r="Q3" s="5">
        <v>111</v>
      </c>
      <c r="R3" s="5" t="s">
        <v>49</v>
      </c>
      <c r="S3" s="5" t="s">
        <v>49</v>
      </c>
      <c r="T3" s="19">
        <f>K3/J3</f>
        <v>205000</v>
      </c>
      <c r="U3" s="16" t="s">
        <v>49</v>
      </c>
      <c r="V3" s="15" t="s">
        <v>49</v>
      </c>
      <c r="W3" s="11">
        <v>1</v>
      </c>
      <c r="Y3" s="13"/>
    </row>
    <row r="4" spans="1:26" ht="49.2" customHeight="1" x14ac:dyDescent="0.25">
      <c r="A4" s="7" t="s">
        <v>31</v>
      </c>
      <c r="B4" s="7" t="s">
        <v>32</v>
      </c>
      <c r="C4" s="7" t="s">
        <v>11</v>
      </c>
      <c r="D4" s="1" t="s">
        <v>28</v>
      </c>
      <c r="E4" s="7" t="s">
        <v>39</v>
      </c>
      <c r="F4" s="7" t="s">
        <v>43</v>
      </c>
      <c r="G4" s="11" t="s">
        <v>22</v>
      </c>
      <c r="H4" s="11" t="s">
        <v>23</v>
      </c>
      <c r="I4" s="11" t="s">
        <v>46</v>
      </c>
      <c r="J4" s="8">
        <v>22</v>
      </c>
      <c r="K4" s="10">
        <v>4510000</v>
      </c>
      <c r="L4" s="10">
        <v>312500</v>
      </c>
      <c r="M4" s="17">
        <f>K4+L4</f>
        <v>4822500</v>
      </c>
      <c r="N4" s="14" t="s">
        <v>49</v>
      </c>
      <c r="O4" s="18">
        <v>2</v>
      </c>
      <c r="P4" s="5"/>
      <c r="Q4" s="5">
        <v>82</v>
      </c>
      <c r="R4" s="5" t="s">
        <v>50</v>
      </c>
      <c r="S4" s="5" t="s">
        <v>49</v>
      </c>
      <c r="T4" s="19">
        <f>K4/J4</f>
        <v>205000</v>
      </c>
      <c r="U4" s="16" t="s">
        <v>50</v>
      </c>
      <c r="V4" s="15" t="s">
        <v>49</v>
      </c>
      <c r="W4" s="11">
        <v>4</v>
      </c>
      <c r="X4" s="6"/>
      <c r="Y4" s="13"/>
    </row>
    <row r="5" spans="1:26" ht="37.5" customHeight="1" x14ac:dyDescent="0.25">
      <c r="A5" s="7" t="s">
        <v>35</v>
      </c>
      <c r="B5" s="7" t="s">
        <v>36</v>
      </c>
      <c r="C5" s="7" t="s">
        <v>13</v>
      </c>
      <c r="D5" s="1" t="s">
        <v>27</v>
      </c>
      <c r="E5" s="7" t="s">
        <v>41</v>
      </c>
      <c r="F5" s="7" t="s">
        <v>21</v>
      </c>
      <c r="G5" s="11" t="s">
        <v>22</v>
      </c>
      <c r="H5" s="11" t="s">
        <v>23</v>
      </c>
      <c r="I5" s="11" t="s">
        <v>46</v>
      </c>
      <c r="J5" s="8">
        <v>27</v>
      </c>
      <c r="K5" s="10">
        <v>3649553.67</v>
      </c>
      <c r="L5" s="10">
        <v>177400</v>
      </c>
      <c r="M5" s="17">
        <f>K5+L5</f>
        <v>3826953.67</v>
      </c>
      <c r="N5" s="14" t="s">
        <v>49</v>
      </c>
      <c r="O5" s="18">
        <v>1</v>
      </c>
      <c r="P5" s="5"/>
      <c r="Q5" s="5">
        <v>86</v>
      </c>
      <c r="R5" s="5" t="s">
        <v>49</v>
      </c>
      <c r="S5" s="5" t="s">
        <v>49</v>
      </c>
      <c r="T5" s="19">
        <f>K5/J5</f>
        <v>135168.65444444443</v>
      </c>
      <c r="U5" s="16" t="s">
        <v>49</v>
      </c>
      <c r="V5" s="15" t="s">
        <v>49</v>
      </c>
      <c r="W5" s="11">
        <v>3</v>
      </c>
      <c r="X5" s="6"/>
      <c r="Y5" s="13"/>
    </row>
    <row r="6" spans="1:26" ht="37.5" customHeight="1" x14ac:dyDescent="0.25">
      <c r="A6" s="48" t="s">
        <v>51</v>
      </c>
      <c r="B6" s="36"/>
      <c r="C6" s="36"/>
      <c r="D6" s="37"/>
      <c r="E6" s="36"/>
      <c r="F6" s="36"/>
      <c r="G6" s="38"/>
      <c r="H6" s="38"/>
      <c r="I6" s="38"/>
      <c r="J6" s="39"/>
      <c r="K6" s="40"/>
      <c r="L6" s="40"/>
      <c r="M6" s="41"/>
      <c r="N6" s="42"/>
      <c r="O6" s="43"/>
      <c r="P6" s="44"/>
      <c r="Q6" s="44"/>
      <c r="R6" s="44"/>
      <c r="S6" s="44"/>
      <c r="T6" s="45"/>
      <c r="U6" s="46"/>
      <c r="V6" s="47"/>
      <c r="W6" s="38"/>
      <c r="X6" s="6"/>
      <c r="Y6" s="13"/>
    </row>
    <row r="7" spans="1:26" ht="37.5" customHeight="1" x14ac:dyDescent="0.25">
      <c r="A7" s="24" t="s">
        <v>33</v>
      </c>
      <c r="B7" s="24" t="s">
        <v>34</v>
      </c>
      <c r="C7" s="24" t="s">
        <v>12</v>
      </c>
      <c r="D7" s="25" t="s">
        <v>28</v>
      </c>
      <c r="E7" s="24" t="s">
        <v>40</v>
      </c>
      <c r="F7" s="24" t="s">
        <v>44</v>
      </c>
      <c r="G7" s="26" t="s">
        <v>22</v>
      </c>
      <c r="H7" s="26" t="s">
        <v>23</v>
      </c>
      <c r="I7" s="26" t="s">
        <v>46</v>
      </c>
      <c r="J7" s="27">
        <v>20</v>
      </c>
      <c r="K7" s="28">
        <v>3139467.74</v>
      </c>
      <c r="L7" s="28">
        <v>171200</v>
      </c>
      <c r="M7" s="29">
        <f>K7+L7</f>
        <v>3310667.74</v>
      </c>
      <c r="N7" s="30" t="s">
        <v>50</v>
      </c>
      <c r="O7" s="31">
        <v>1</v>
      </c>
      <c r="P7" s="32"/>
      <c r="Q7" s="32">
        <v>71</v>
      </c>
      <c r="R7" s="32" t="s">
        <v>50</v>
      </c>
      <c r="S7" s="32" t="s">
        <v>49</v>
      </c>
      <c r="T7" s="33">
        <f>K7/J7</f>
        <v>156973.38700000002</v>
      </c>
      <c r="U7" s="34" t="s">
        <v>49</v>
      </c>
      <c r="V7" s="35" t="s">
        <v>49</v>
      </c>
      <c r="W7" s="26">
        <v>2</v>
      </c>
      <c r="X7" s="6"/>
      <c r="Y7" s="13"/>
    </row>
    <row r="8" spans="1:26" x14ac:dyDescent="0.25">
      <c r="J8" s="21"/>
      <c r="M8" s="22"/>
      <c r="P8" s="13"/>
      <c r="S8" s="23"/>
      <c r="Y8" s="13"/>
      <c r="Z8" s="12"/>
    </row>
    <row r="9" spans="1:26" x14ac:dyDescent="0.25">
      <c r="J9" s="21"/>
      <c r="P9" s="13"/>
      <c r="S9" s="23"/>
      <c r="Y9" s="13"/>
      <c r="Z9" s="12"/>
    </row>
    <row r="10" spans="1:26" x14ac:dyDescent="0.25">
      <c r="A10" s="13" t="s">
        <v>53</v>
      </c>
      <c r="J10" s="21"/>
      <c r="P10" s="13"/>
      <c r="S10" s="23"/>
      <c r="Y10" s="13"/>
      <c r="Z10" s="12"/>
    </row>
    <row r="11" spans="1:26" x14ac:dyDescent="0.25">
      <c r="J11" s="21"/>
      <c r="P11" s="13"/>
      <c r="S11" s="23"/>
      <c r="Y11" s="13"/>
      <c r="Z11" s="12"/>
    </row>
    <row r="12" spans="1:26" x14ac:dyDescent="0.25">
      <c r="A12" s="49" t="s">
        <v>54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Y12" s="13"/>
      <c r="Z12" s="12"/>
    </row>
    <row r="13" spans="1:26" x14ac:dyDescent="0.25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Y13" s="13"/>
      <c r="Z13" s="12"/>
    </row>
    <row r="14" spans="1:26" x14ac:dyDescent="0.25">
      <c r="J14" s="21"/>
      <c r="P14" s="13"/>
      <c r="S14" s="23"/>
      <c r="Y14" s="13"/>
      <c r="Z14" s="12"/>
    </row>
    <row r="15" spans="1:26" x14ac:dyDescent="0.25">
      <c r="J15" s="21"/>
      <c r="P15" s="13"/>
      <c r="S15" s="23"/>
      <c r="Y15" s="13"/>
      <c r="Z15" s="12"/>
    </row>
    <row r="16" spans="1:26" x14ac:dyDescent="0.25">
      <c r="J16" s="21"/>
      <c r="P16" s="13"/>
      <c r="S16" s="23"/>
      <c r="Y16" s="13"/>
      <c r="Z16" s="12"/>
    </row>
    <row r="17" spans="25:25" x14ac:dyDescent="0.25">
      <c r="Y17" s="12"/>
    </row>
    <row r="18" spans="25:25" x14ac:dyDescent="0.25">
      <c r="Y18" s="12"/>
    </row>
    <row r="19" spans="25:25" x14ac:dyDescent="0.25">
      <c r="Y19" s="12"/>
    </row>
    <row r="20" spans="25:25" x14ac:dyDescent="0.25">
      <c r="Y20" s="12"/>
    </row>
    <row r="21" spans="25:25" x14ac:dyDescent="0.25">
      <c r="Y21" s="12"/>
    </row>
    <row r="22" spans="25:25" x14ac:dyDescent="0.25">
      <c r="Y22" s="12"/>
    </row>
    <row r="23" spans="25:25" x14ac:dyDescent="0.25">
      <c r="Y23" s="12"/>
    </row>
    <row r="24" spans="25:25" x14ac:dyDescent="0.25">
      <c r="Y24" s="12"/>
    </row>
    <row r="25" spans="25:25" x14ac:dyDescent="0.25">
      <c r="Y25" s="12"/>
    </row>
    <row r="26" spans="25:25" x14ac:dyDescent="0.25">
      <c r="Y26" s="12"/>
    </row>
    <row r="27" spans="25:25" x14ac:dyDescent="0.25">
      <c r="Y27" s="12"/>
    </row>
    <row r="28" spans="25:25" x14ac:dyDescent="0.25">
      <c r="Y28" s="12"/>
    </row>
  </sheetData>
  <sortState ref="A3:Z7">
    <sortCondition descending="1" ref="N3:N7"/>
  </sortState>
  <mergeCells count="1">
    <mergeCell ref="A12:V13"/>
  </mergeCells>
  <phoneticPr fontId="0" type="noConversion"/>
  <pageMargins left="0.7" right="0.7" top="0.75" bottom="0.75" header="0.3" footer="0.3"/>
  <pageSetup paperSize="5" scale="73" fitToHeight="0" orientation="landscape" r:id="rId1"/>
  <headerFooter alignWithMargins="0">
    <oddHeader>&amp;C&amp;"Arial,Bold"&amp;14RFA 2018-101 –  Board Approved Scoring Results&amp;RPage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E1AAEEAFC29C94EA764E8410AB3B4C7" ma:contentTypeVersion="0" ma:contentTypeDescription="Create a new document." ma:contentTypeScope="" ma:versionID="d650c39c7c134832562e60cb059c454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3BA5490-7A87-4B58-B106-B7D57A4E4A6A}">
  <ds:schemaRefs>
    <ds:schemaRef ds:uri="http://purl.org/dc/dcmitype/"/>
    <ds:schemaRef ds:uri="http://schemas.microsoft.com/office/2006/metadata/properties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F60062A1-1F3D-40EB-8273-410D87595B7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89D4728-ACF7-4C04-A2C9-C461A30293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All Applications</vt:lpstr>
      <vt:lpstr>'All Applications'!Print_Titles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2013-05-09T20:50:22Z</dcterms:created>
  <dcterms:modified xsi:type="dcterms:W3CDTF">2018-05-02T15:42:28Z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0x0101006E1AAEEAFC29C94EA764E8410AB3B4C7</vt:lpwstr>
  </property>
</Properties>
</file>