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 defaultThemeVersion="124226"/>
  <bookViews>
    <workbookView xWindow="288" yWindow="324" windowWidth="13884" windowHeight="7728" tabRatio="853"/>
  </bookViews>
  <sheets>
    <sheet name="All Applications" sheetId="1" r:id="rId1"/>
  </sheets>
  <definedNames>
    <definedName name="_xlnm.Print_Titles" localSheetId="0">'All Applications'!$A:$A</definedName>
  </definedNames>
  <calcPr calcId="171027"/>
  <fileRecoveryPr autoRecover="0"/>
</workbook>
</file>

<file path=xl/calcChain.xml><?xml version="1.0" encoding="utf-8"?>
<calcChain xmlns="http://schemas.openxmlformats.org/spreadsheetml/2006/main">
  <c r="T6" i="1" l="1"/>
  <c r="T7" i="1"/>
  <c r="T4" i="1"/>
  <c r="T8" i="1"/>
  <c r="T9" i="1"/>
  <c r="T10" i="1"/>
  <c r="T3" i="1"/>
  <c r="U6" i="1" l="1"/>
  <c r="V6" i="1" s="1"/>
  <c r="U7" i="1"/>
  <c r="V7" i="1" s="1"/>
  <c r="U4" i="1"/>
  <c r="V4" i="1" s="1"/>
  <c r="U8" i="1"/>
  <c r="V8" i="1" s="1"/>
  <c r="U9" i="1"/>
  <c r="V9" i="1" s="1"/>
  <c r="U10" i="1"/>
  <c r="V10" i="1" s="1"/>
  <c r="U3" i="1"/>
  <c r="V3" i="1" s="1"/>
  <c r="L6" i="1" l="1"/>
  <c r="L7" i="1"/>
  <c r="L4" i="1"/>
  <c r="L8" i="1"/>
  <c r="L9" i="1"/>
  <c r="L10" i="1"/>
  <c r="L3" i="1"/>
  <c r="K29" i="1" l="1"/>
  <c r="O8" i="1" s="1"/>
  <c r="K30" i="1"/>
  <c r="K31" i="1"/>
  <c r="O6" i="1" s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O7" i="1" s="1"/>
  <c r="K56" i="1"/>
  <c r="K57" i="1"/>
  <c r="K58" i="1"/>
  <c r="K59" i="1"/>
  <c r="K60" i="1"/>
  <c r="K61" i="1"/>
  <c r="K62" i="1"/>
  <c r="K63" i="1"/>
  <c r="K64" i="1"/>
  <c r="K65" i="1"/>
  <c r="O3" i="1" s="1"/>
  <c r="K66" i="1"/>
  <c r="O4" i="1" s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O10" i="1" l="1"/>
  <c r="O9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15" i="1"/>
</calcChain>
</file>

<file path=xl/sharedStrings.xml><?xml version="1.0" encoding="utf-8"?>
<sst xmlns="http://schemas.openxmlformats.org/spreadsheetml/2006/main" count="181" uniqueCount="128">
  <si>
    <t>Application Number</t>
  </si>
  <si>
    <t>Name of Contact Person</t>
  </si>
  <si>
    <t>Name of Development</t>
  </si>
  <si>
    <t>County</t>
  </si>
  <si>
    <t>Development Type</t>
  </si>
  <si>
    <t>Florida Job Creation Preference</t>
  </si>
  <si>
    <t>Lottery Number</t>
  </si>
  <si>
    <t>Total Points</t>
  </si>
  <si>
    <t>Per Unit Construction Funding Preference</t>
  </si>
  <si>
    <t>Eligible For Funding?</t>
  </si>
  <si>
    <t>Dev Category</t>
  </si>
  <si>
    <t>County Award Tally</t>
  </si>
  <si>
    <t>All Counties</t>
  </si>
  <si>
    <t>Awardees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</si>
  <si>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</si>
  <si>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</si>
  <si>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</si>
  <si>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</si>
  <si>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</si>
  <si>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</si>
  <si>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</si>
  <si>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</si>
  <si>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</si>
  <si>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</si>
  <si>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</si>
  <si>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</si>
  <si>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</si>
  <si>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</si>
  <si>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</si>
  <si>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</si>
  <si>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</si>
  <si>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</si>
  <si>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</si>
  <si>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</si>
  <si>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</si>
  <si>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</si>
  <si>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</si>
  <si>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</si>
  <si>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</si>
  <si>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</si>
  <si>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</si>
  <si>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</si>
  <si>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</si>
  <si>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</si>
  <si>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</si>
  <si>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</si>
  <si>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</si>
  <si>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</si>
  <si>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</si>
  <si>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</si>
  <si>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</si>
  <si>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</si>
  <si>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</si>
  <si>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</si>
  <si>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</si>
  <si>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</si>
  <si>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</si>
  <si>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</si>
  <si>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</si>
  <si>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</si>
  <si>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</si>
  <si>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</si>
  <si>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</si>
  <si>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</si>
  <si>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</si>
  <si>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</si>
  <si>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</si>
  <si>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</si>
  <si>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</si>
  <si>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</si>
  <si>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</si>
  <si>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</si>
  <si>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</si>
  <si>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</si>
  <si>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</si>
  <si>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</si>
  <si>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</si>
  <si>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</si>
  <si>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</si>
  <si>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</si>
  <si>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</si>
  <si>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SAIL Request Amount</t>
  </si>
  <si>
    <t>ELI Request Amount</t>
  </si>
  <si>
    <t>Qualifying Financial Assistance Preference</t>
  </si>
  <si>
    <t>SAIL Request as % of TDC</t>
  </si>
  <si>
    <t>Total Development Cost</t>
  </si>
  <si>
    <t>SAIL Request as % of TDC Preference</t>
  </si>
  <si>
    <t>Total Request Amount</t>
  </si>
  <si>
    <t xml:space="preserve"> </t>
  </si>
  <si>
    <t>Tier level</t>
  </si>
  <si>
    <t>Sort Order:</t>
  </si>
  <si>
    <t>Units</t>
  </si>
  <si>
    <t>2017-169S</t>
  </si>
  <si>
    <t>2017-170S</t>
  </si>
  <si>
    <t>2017-171S</t>
  </si>
  <si>
    <t>2017-172S</t>
  </si>
  <si>
    <t>2017-173S</t>
  </si>
  <si>
    <t>2017-174S</t>
  </si>
  <si>
    <t>2017-175S</t>
  </si>
  <si>
    <t>Ozanam Village III</t>
  </si>
  <si>
    <t>Pine Breeze Apartments</t>
  </si>
  <si>
    <t>Ritz Reserve Phase 2</t>
  </si>
  <si>
    <t>The Ranch at Pinellas Park</t>
  </si>
  <si>
    <t>VETERANS LANDING</t>
  </si>
  <si>
    <t>Magnolia Commons</t>
  </si>
  <si>
    <t>Magnolia North 2145 Apartments</t>
  </si>
  <si>
    <t>Brian M. Smith</t>
  </si>
  <si>
    <t>Susan A Tracy</t>
  </si>
  <si>
    <t>Volunteers of America of Florida, Inc.</t>
  </si>
  <si>
    <t>Jack D Humburg</t>
  </si>
  <si>
    <t>JENNA L EMMONS</t>
  </si>
  <si>
    <t>Stephanie W Baldwin</t>
  </si>
  <si>
    <t>NC</t>
  </si>
  <si>
    <t>G</t>
  </si>
  <si>
    <t>SAIL Request Per Unit</t>
  </si>
  <si>
    <t>Name of Developer</t>
  </si>
  <si>
    <t>Society of St. Vincent de Paul South Pinellas, Inc.; GHD Construction Services, Inc.</t>
  </si>
  <si>
    <t>Workforce Housing Ventures, Inc.; GHD Construction Services, Inc.</t>
  </si>
  <si>
    <t>Pinellas Affordable Living, Inc.; Boley Centers, Inc.</t>
  </si>
  <si>
    <t>ABILITY HOUSING, INC.</t>
  </si>
  <si>
    <t>Opa-locka Community Development Corporation, Inc.</t>
  </si>
  <si>
    <t>County Size</t>
  </si>
  <si>
    <t>M</t>
  </si>
  <si>
    <t>L</t>
  </si>
  <si>
    <t>Y</t>
  </si>
  <si>
    <t>N</t>
  </si>
  <si>
    <t>Ineligible Applications</t>
  </si>
  <si>
    <t>Eligible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</si>
</sst>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rgb="FF0000FF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3" fontId="7" fillId="0" borderId="1" xfId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3" fontId="3" fillId="0" borderId="1" xfId="1" applyFont="1" applyFill="1" applyBorder="1" applyAlignment="1">
      <alignment horizontal="right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3" fontId="6" fillId="0" borderId="1" xfId="1" applyFont="1" applyBorder="1" applyAlignment="1">
      <alignment horizontal="left" vertical="center" wrapText="1"/>
    </xf>
    <xf numFmtId="8" fontId="3" fillId="0" borderId="1" xfId="0" applyNumberFormat="1" applyFont="1" applyBorder="1" applyAlignment="1" applyProtection="1">
      <alignment vertical="center" wrapText="1"/>
      <protection locked="0"/>
    </xf>
    <xf numFmtId="10" fontId="3" fillId="0" borderId="1" xfId="3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43" fontId="10" fillId="0" borderId="0" xfId="0" applyNumberFormat="1" applyFont="1" applyBorder="1" applyAlignment="1" applyProtection="1">
      <alignment vertical="center" wrapText="1"/>
      <protection locked="0"/>
    </xf>
    <xf numFmtId="8" fontId="10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43" fontId="7" fillId="0" borderId="3" xfId="1" applyFont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3" fontId="6" fillId="0" borderId="3" xfId="1" applyFont="1" applyBorder="1" applyAlignment="1">
      <alignment horizontal="left" vertical="center" wrapText="1"/>
    </xf>
    <xf numFmtId="8" fontId="3" fillId="0" borderId="3" xfId="0" applyNumberFormat="1" applyFont="1" applyBorder="1" applyAlignment="1" applyProtection="1">
      <alignment vertical="center" wrapText="1"/>
      <protection locked="0"/>
    </xf>
    <xf numFmtId="10" fontId="3" fillId="0" borderId="3" xfId="3" applyNumberFormat="1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3" fontId="7" fillId="0" borderId="4" xfId="1" applyFont="1" applyBorder="1" applyAlignment="1">
      <alignment vertical="center" wrapText="1"/>
    </xf>
    <xf numFmtId="43" fontId="3" fillId="0" borderId="4" xfId="1" applyFont="1" applyFill="1" applyBorder="1" applyAlignment="1">
      <alignment horizontal="right" vertical="center"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3" fontId="6" fillId="0" borderId="4" xfId="1" applyFont="1" applyBorder="1" applyAlignment="1">
      <alignment horizontal="left" vertical="center" wrapText="1"/>
    </xf>
    <xf numFmtId="8" fontId="3" fillId="0" borderId="4" xfId="0" applyNumberFormat="1" applyFont="1" applyBorder="1" applyAlignment="1" applyProtection="1">
      <alignment vertical="center" wrapText="1"/>
      <protection locked="0"/>
    </xf>
    <xf numFmtId="10" fontId="3" fillId="0" borderId="4" xfId="3" applyNumberFormat="1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3" fontId="7" fillId="0" borderId="2" xfId="1" applyFont="1" applyBorder="1" applyAlignment="1">
      <alignment vertical="center" wrapText="1"/>
    </xf>
    <xf numFmtId="43" fontId="3" fillId="0" borderId="2" xfId="1" applyFont="1" applyFill="1" applyBorder="1" applyAlignment="1">
      <alignment horizontal="right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3" fontId="6" fillId="0" borderId="2" xfId="1" applyFont="1" applyBorder="1" applyAlignment="1">
      <alignment horizontal="left" vertical="center" wrapText="1"/>
    </xf>
    <xf numFmtId="8" fontId="3" fillId="0" borderId="2" xfId="0" applyNumberFormat="1" applyFont="1" applyBorder="1" applyAlignment="1" applyProtection="1">
      <alignment vertical="center" wrapText="1"/>
      <protection locked="0"/>
    </xf>
    <xf numFmtId="10" fontId="3" fillId="0" borderId="2" xfId="3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</cellXfs>
  <cellStyles count="6">
    <cellStyle name="Comma" xfId="1" builtinId="3"/>
    <cellStyle name="Comma 2" xfId="2"/>
    <cellStyle name="Normal" xfId="0" builtinId="0"/>
    <cellStyle name="Normal 2 2" xfId="5"/>
    <cellStyle name="Normal 3" xfId="4"/>
    <cellStyle name="Percent" xfId="3" builtinId="5"/>
  </cellStyles>
  <dxfs count="16">
    <dxf>
      <fill>
        <patternFill>
          <bgColor rgb="FFFFCCFF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2"/>
  <sheetViews>
    <sheetView showGridLines="0" tabSelected="1" zoomScaleNormal="100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sqref="A1:XFD1048576"/>
    </sheetView>
  </sheetViews>
  <sheetFormatPr defaultColWidth="9.21875" defaultRowHeight="12" x14ac:dyDescent="0.25"/>
  <cols>
    <col min="1" max="1" width="9.77734375" style="8" customWidth="1"/>
    <col min="2" max="2" width="15.44140625" style="7" customWidth="1"/>
    <col min="3" max="4" width="7.88671875" style="8" customWidth="1"/>
    <col min="5" max="5" width="15.21875" style="8" customWidth="1"/>
    <col min="6" max="6" width="20.44140625" style="8" customWidth="1"/>
    <col min="7" max="7" width="10.21875" style="8" hidden="1" customWidth="1"/>
    <col min="8" max="8" width="11.21875" style="8" hidden="1" customWidth="1"/>
    <col min="9" max="9" width="6.109375" style="8" hidden="1" customWidth="1"/>
    <col min="10" max="10" width="10.88671875" style="8" bestFit="1" customWidth="1"/>
    <col min="11" max="11" width="9.6640625" style="8" bestFit="1" customWidth="1"/>
    <col min="12" max="12" width="12.21875" style="8" bestFit="1" customWidth="1"/>
    <col min="13" max="13" width="8.6640625" style="8" customWidth="1"/>
    <col min="14" max="14" width="6.33203125" style="8" customWidth="1"/>
    <col min="15" max="15" width="7.5546875" style="32" hidden="1" customWidth="1"/>
    <col min="16" max="16" width="5.88671875" style="32" customWidth="1"/>
    <col min="17" max="17" width="11.77734375" style="32" customWidth="1"/>
    <col min="18" max="18" width="11.77734375" style="8" customWidth="1"/>
    <col min="19" max="19" width="12.21875" style="8" bestFit="1" customWidth="1"/>
    <col min="20" max="20" width="11.33203125" style="8" bestFit="1" customWidth="1"/>
    <col min="21" max="21" width="8.77734375" style="8" customWidth="1"/>
    <col min="22" max="22" width="10.6640625" style="8" customWidth="1"/>
    <col min="23" max="23" width="10.21875" style="8" customWidth="1"/>
    <col min="24" max="24" width="8" style="8" customWidth="1"/>
    <col min="25" max="25" width="6.21875" style="8" bestFit="1" customWidth="1"/>
    <col min="26" max="26" width="9.21875" style="39"/>
    <col min="27" max="16384" width="9.21875" style="8"/>
  </cols>
  <sheetData>
    <row r="1" spans="1:29" s="13" customFormat="1" ht="54" customHeight="1" x14ac:dyDescent="0.25">
      <c r="A1" s="9" t="s">
        <v>0</v>
      </c>
      <c r="B1" s="9" t="s">
        <v>2</v>
      </c>
      <c r="C1" s="9" t="s">
        <v>3</v>
      </c>
      <c r="D1" s="9" t="s">
        <v>121</v>
      </c>
      <c r="E1" s="9" t="s">
        <v>1</v>
      </c>
      <c r="F1" s="9" t="s">
        <v>115</v>
      </c>
      <c r="G1" s="9" t="s">
        <v>10</v>
      </c>
      <c r="H1" s="9" t="s">
        <v>4</v>
      </c>
      <c r="I1" s="10" t="s">
        <v>91</v>
      </c>
      <c r="J1" s="9" t="s">
        <v>81</v>
      </c>
      <c r="K1" s="9" t="s">
        <v>82</v>
      </c>
      <c r="L1" s="11" t="s">
        <v>87</v>
      </c>
      <c r="M1" s="9" t="s">
        <v>9</v>
      </c>
      <c r="N1" s="12" t="s">
        <v>89</v>
      </c>
      <c r="O1" s="11" t="s">
        <v>11</v>
      </c>
      <c r="P1" s="9" t="s">
        <v>7</v>
      </c>
      <c r="Q1" s="9" t="s">
        <v>83</v>
      </c>
      <c r="R1" s="9" t="s">
        <v>8</v>
      </c>
      <c r="S1" s="9" t="s">
        <v>85</v>
      </c>
      <c r="T1" s="11" t="s">
        <v>114</v>
      </c>
      <c r="U1" s="11" t="s">
        <v>84</v>
      </c>
      <c r="V1" s="11" t="s">
        <v>86</v>
      </c>
      <c r="W1" s="9" t="s">
        <v>5</v>
      </c>
      <c r="X1" s="9" t="s">
        <v>6</v>
      </c>
    </row>
    <row r="2" spans="1:29" ht="37.5" customHeight="1" x14ac:dyDescent="0.25">
      <c r="A2" s="66" t="s">
        <v>127</v>
      </c>
      <c r="B2" s="67"/>
      <c r="C2" s="67"/>
      <c r="D2" s="68"/>
      <c r="E2" s="67"/>
      <c r="F2" s="67"/>
      <c r="G2" s="68"/>
      <c r="H2" s="68"/>
      <c r="I2" s="69"/>
      <c r="J2" s="70"/>
      <c r="K2" s="70"/>
      <c r="L2" s="71"/>
      <c r="M2" s="72"/>
      <c r="N2" s="73"/>
      <c r="O2" s="74"/>
      <c r="P2" s="74"/>
      <c r="Q2" s="75"/>
      <c r="R2" s="75"/>
      <c r="S2" s="76"/>
      <c r="T2" s="77"/>
      <c r="U2" s="78"/>
      <c r="V2" s="78"/>
      <c r="W2" s="79"/>
      <c r="X2" s="68"/>
      <c r="Y2" s="23"/>
      <c r="Z2" s="8"/>
    </row>
    <row r="3" spans="1:29" ht="49.2" customHeight="1" x14ac:dyDescent="0.25">
      <c r="A3" s="1" t="s">
        <v>92</v>
      </c>
      <c r="B3" s="1" t="s">
        <v>99</v>
      </c>
      <c r="C3" s="1" t="s">
        <v>64</v>
      </c>
      <c r="D3" s="2" t="s">
        <v>122</v>
      </c>
      <c r="E3" s="1" t="s">
        <v>106</v>
      </c>
      <c r="F3" s="1" t="s">
        <v>116</v>
      </c>
      <c r="G3" s="2" t="s">
        <v>112</v>
      </c>
      <c r="H3" s="2" t="s">
        <v>113</v>
      </c>
      <c r="I3" s="3">
        <v>30</v>
      </c>
      <c r="J3" s="4">
        <v>5000000</v>
      </c>
      <c r="K3" s="4">
        <v>0</v>
      </c>
      <c r="L3" s="14">
        <f>J3+K3</f>
        <v>5000000</v>
      </c>
      <c r="M3" s="15" t="s">
        <v>124</v>
      </c>
      <c r="N3" s="16">
        <v>1</v>
      </c>
      <c r="O3" s="17" t="e">
        <f>LOOKUP(C3,$J$15:$J$81,$K$15:$K$81)</f>
        <v>#REF!</v>
      </c>
      <c r="P3" s="17">
        <v>106</v>
      </c>
      <c r="Q3" s="18" t="s">
        <v>125</v>
      </c>
      <c r="R3" s="18" t="s">
        <v>124</v>
      </c>
      <c r="S3" s="19">
        <v>5000000</v>
      </c>
      <c r="T3" s="20">
        <f>J3/I3</f>
        <v>166666.66666666666</v>
      </c>
      <c r="U3" s="21">
        <f>J3/S3</f>
        <v>1</v>
      </c>
      <c r="V3" s="21" t="str">
        <f>IF(U3&gt;=0.9,"N","Y")</f>
        <v>N</v>
      </c>
      <c r="W3" s="22" t="s">
        <v>124</v>
      </c>
      <c r="X3" s="2">
        <v>2</v>
      </c>
      <c r="Z3" s="8"/>
    </row>
    <row r="4" spans="1:29" ht="37.5" customHeight="1" x14ac:dyDescent="0.25">
      <c r="A4" s="40" t="s">
        <v>95</v>
      </c>
      <c r="B4" s="40" t="s">
        <v>102</v>
      </c>
      <c r="C4" s="40" t="s">
        <v>65</v>
      </c>
      <c r="D4" s="41" t="s">
        <v>123</v>
      </c>
      <c r="E4" s="40" t="s">
        <v>109</v>
      </c>
      <c r="F4" s="40" t="s">
        <v>118</v>
      </c>
      <c r="G4" s="41" t="s">
        <v>112</v>
      </c>
      <c r="H4" s="41" t="s">
        <v>113</v>
      </c>
      <c r="I4" s="42">
        <v>25</v>
      </c>
      <c r="J4" s="43">
        <v>3890189</v>
      </c>
      <c r="K4" s="43">
        <v>226600</v>
      </c>
      <c r="L4" s="44">
        <f>J4+K4</f>
        <v>4116789</v>
      </c>
      <c r="M4" s="45" t="s">
        <v>124</v>
      </c>
      <c r="N4" s="46">
        <v>1</v>
      </c>
      <c r="O4" s="47" t="e">
        <f>LOOKUP(C4,$J$15:$J$81,$K$15:$K$81)</f>
        <v>#REF!</v>
      </c>
      <c r="P4" s="47">
        <v>113</v>
      </c>
      <c r="Q4" s="48" t="s">
        <v>124</v>
      </c>
      <c r="R4" s="48" t="s">
        <v>124</v>
      </c>
      <c r="S4" s="49">
        <v>4816789</v>
      </c>
      <c r="T4" s="50">
        <f>J4/I4</f>
        <v>155607.56</v>
      </c>
      <c r="U4" s="51">
        <f>J4/S4</f>
        <v>0.80763118334641604</v>
      </c>
      <c r="V4" s="51" t="str">
        <f>IF(U4&gt;=0.9,"N","Y")</f>
        <v>Y</v>
      </c>
      <c r="W4" s="52" t="s">
        <v>124</v>
      </c>
      <c r="X4" s="41">
        <v>3</v>
      </c>
      <c r="Y4" s="23"/>
      <c r="Z4" s="8"/>
    </row>
    <row r="5" spans="1:29" ht="37.5" customHeight="1" x14ac:dyDescent="0.25">
      <c r="A5" s="66" t="s">
        <v>126</v>
      </c>
      <c r="B5" s="67"/>
      <c r="C5" s="67"/>
      <c r="D5" s="68"/>
      <c r="E5" s="67"/>
      <c r="F5" s="67"/>
      <c r="G5" s="68"/>
      <c r="H5" s="68"/>
      <c r="I5" s="69"/>
      <c r="J5" s="70"/>
      <c r="K5" s="70"/>
      <c r="L5" s="71"/>
      <c r="M5" s="72"/>
      <c r="N5" s="73"/>
      <c r="O5" s="74"/>
      <c r="P5" s="74"/>
      <c r="Q5" s="75"/>
      <c r="R5" s="75"/>
      <c r="S5" s="76"/>
      <c r="T5" s="77"/>
      <c r="U5" s="78"/>
      <c r="V5" s="78"/>
      <c r="W5" s="79"/>
      <c r="X5" s="68"/>
      <c r="Y5" s="23"/>
      <c r="Z5" s="8"/>
    </row>
    <row r="6" spans="1:29" ht="37.5" customHeight="1" x14ac:dyDescent="0.25">
      <c r="A6" s="53" t="s">
        <v>93</v>
      </c>
      <c r="B6" s="53" t="s">
        <v>100</v>
      </c>
      <c r="C6" s="53" t="s">
        <v>30</v>
      </c>
      <c r="D6" s="54" t="s">
        <v>122</v>
      </c>
      <c r="E6" s="53" t="s">
        <v>106</v>
      </c>
      <c r="F6" s="53" t="s">
        <v>117</v>
      </c>
      <c r="G6" s="54" t="s">
        <v>112</v>
      </c>
      <c r="H6" s="54" t="s">
        <v>113</v>
      </c>
      <c r="I6" s="55">
        <v>30</v>
      </c>
      <c r="J6" s="56">
        <v>5000000</v>
      </c>
      <c r="K6" s="56">
        <v>0</v>
      </c>
      <c r="L6" s="57">
        <f>J6+K6</f>
        <v>5000000</v>
      </c>
      <c r="M6" s="58" t="s">
        <v>125</v>
      </c>
      <c r="N6" s="59">
        <v>1</v>
      </c>
      <c r="O6" s="60" t="e">
        <f>LOOKUP(C6,$J$15:$J$81,$K$15:$K$81)</f>
        <v>#REF!</v>
      </c>
      <c r="P6" s="60">
        <v>104</v>
      </c>
      <c r="Q6" s="61" t="s">
        <v>125</v>
      </c>
      <c r="R6" s="61" t="s">
        <v>124</v>
      </c>
      <c r="S6" s="62">
        <v>5000000</v>
      </c>
      <c r="T6" s="63">
        <f>J6/I6</f>
        <v>166666.66666666666</v>
      </c>
      <c r="U6" s="64">
        <f>J6/S6</f>
        <v>1</v>
      </c>
      <c r="V6" s="64" t="str">
        <f>IF(U6&gt;=0.9,"N","Y")</f>
        <v>N</v>
      </c>
      <c r="W6" s="65" t="s">
        <v>124</v>
      </c>
      <c r="X6" s="54">
        <v>6</v>
      </c>
      <c r="Y6" s="23"/>
      <c r="Z6" s="8"/>
    </row>
    <row r="7" spans="1:29" ht="37.5" customHeight="1" x14ac:dyDescent="0.25">
      <c r="A7" s="1" t="s">
        <v>94</v>
      </c>
      <c r="B7" s="1" t="s">
        <v>101</v>
      </c>
      <c r="C7" s="1" t="s">
        <v>54</v>
      </c>
      <c r="D7" s="2" t="s">
        <v>122</v>
      </c>
      <c r="E7" s="1" t="s">
        <v>107</v>
      </c>
      <c r="F7" s="1" t="s">
        <v>108</v>
      </c>
      <c r="G7" s="2" t="s">
        <v>112</v>
      </c>
      <c r="H7" s="2" t="s">
        <v>113</v>
      </c>
      <c r="I7" s="3">
        <v>27</v>
      </c>
      <c r="J7" s="4">
        <v>3269689</v>
      </c>
      <c r="K7" s="4">
        <v>170300</v>
      </c>
      <c r="L7" s="14">
        <f>J7+K7</f>
        <v>3439989</v>
      </c>
      <c r="M7" s="15" t="s">
        <v>125</v>
      </c>
      <c r="N7" s="16">
        <v>1</v>
      </c>
      <c r="O7" s="17" t="e">
        <f>LOOKUP(C7,$J$15:$J$81,$K$15:$K$81)</f>
        <v>#REF!</v>
      </c>
      <c r="P7" s="17">
        <v>93</v>
      </c>
      <c r="Q7" s="18" t="s">
        <v>124</v>
      </c>
      <c r="R7" s="18" t="s">
        <v>124</v>
      </c>
      <c r="S7" s="19">
        <v>3919989</v>
      </c>
      <c r="T7" s="20">
        <f>J7/I7</f>
        <v>121099.5925925926</v>
      </c>
      <c r="U7" s="21">
        <f>J7/S7</f>
        <v>0.83410667734016597</v>
      </c>
      <c r="V7" s="21" t="str">
        <f>IF(U7&gt;=0.9,"N","Y")</f>
        <v>Y</v>
      </c>
      <c r="W7" s="22" t="s">
        <v>124</v>
      </c>
      <c r="X7" s="2">
        <v>7</v>
      </c>
      <c r="Y7" s="23"/>
      <c r="Z7" s="8"/>
    </row>
    <row r="8" spans="1:29" ht="37.5" customHeight="1" x14ac:dyDescent="0.25">
      <c r="A8" s="1" t="s">
        <v>96</v>
      </c>
      <c r="B8" s="1" t="s">
        <v>103</v>
      </c>
      <c r="C8" s="1" t="s">
        <v>28</v>
      </c>
      <c r="D8" s="2" t="s">
        <v>123</v>
      </c>
      <c r="E8" s="1" t="s">
        <v>110</v>
      </c>
      <c r="F8" s="1" t="s">
        <v>119</v>
      </c>
      <c r="G8" s="2" t="s">
        <v>112</v>
      </c>
      <c r="H8" s="2" t="s">
        <v>113</v>
      </c>
      <c r="I8" s="3">
        <v>23</v>
      </c>
      <c r="J8" s="4">
        <v>3807000</v>
      </c>
      <c r="K8" s="4">
        <v>314500</v>
      </c>
      <c r="L8" s="14">
        <f>J8+K8</f>
        <v>4121500</v>
      </c>
      <c r="M8" s="15" t="s">
        <v>125</v>
      </c>
      <c r="N8" s="16">
        <v>1</v>
      </c>
      <c r="O8" s="17" t="e">
        <f>LOOKUP(C8,$J$15:$J$81,$K$15:$K$81)</f>
        <v>#REF!</v>
      </c>
      <c r="P8" s="17">
        <v>111</v>
      </c>
      <c r="Q8" s="18" t="s">
        <v>125</v>
      </c>
      <c r="R8" s="18" t="s">
        <v>124</v>
      </c>
      <c r="S8" s="19">
        <v>4121500</v>
      </c>
      <c r="T8" s="20">
        <f>J8/I8</f>
        <v>165521.73913043478</v>
      </c>
      <c r="U8" s="21">
        <f>J8/S8</f>
        <v>0.92369283028023774</v>
      </c>
      <c r="V8" s="21" t="str">
        <f>IF(U8&gt;=0.9,"N","Y")</f>
        <v>N</v>
      </c>
      <c r="W8" s="22" t="s">
        <v>124</v>
      </c>
      <c r="X8" s="2">
        <v>4</v>
      </c>
      <c r="Y8" s="23"/>
      <c r="Z8" s="8"/>
    </row>
    <row r="9" spans="1:29" ht="37.5" customHeight="1" x14ac:dyDescent="0.25">
      <c r="A9" s="1" t="s">
        <v>97</v>
      </c>
      <c r="B9" s="1" t="s">
        <v>104</v>
      </c>
      <c r="C9" s="1" t="s">
        <v>56</v>
      </c>
      <c r="D9" s="2" t="s">
        <v>123</v>
      </c>
      <c r="E9" s="1" t="s">
        <v>111</v>
      </c>
      <c r="F9" s="1" t="s">
        <v>120</v>
      </c>
      <c r="G9" s="2" t="s">
        <v>112</v>
      </c>
      <c r="H9" s="2" t="s">
        <v>113</v>
      </c>
      <c r="I9" s="3">
        <v>20</v>
      </c>
      <c r="J9" s="4">
        <v>4100000</v>
      </c>
      <c r="K9" s="4">
        <v>331400</v>
      </c>
      <c r="L9" s="14">
        <f>J9+K9</f>
        <v>4431400</v>
      </c>
      <c r="M9" s="24" t="s">
        <v>125</v>
      </c>
      <c r="N9" s="16">
        <v>1</v>
      </c>
      <c r="O9" s="17" t="e">
        <f>LOOKUP(C9,$J$15:$J$81,$K$15:$K$81)</f>
        <v>#REF!</v>
      </c>
      <c r="P9" s="17">
        <v>75</v>
      </c>
      <c r="Q9" s="18" t="s">
        <v>125</v>
      </c>
      <c r="R9" s="18" t="s">
        <v>124</v>
      </c>
      <c r="S9" s="19">
        <v>4969771.3097999999</v>
      </c>
      <c r="T9" s="20">
        <f>J9/I9</f>
        <v>205000</v>
      </c>
      <c r="U9" s="21">
        <f>J9/S9</f>
        <v>0.82498765927420459</v>
      </c>
      <c r="V9" s="21" t="str">
        <f>IF(U9&gt;=0.9,"N","Y")</f>
        <v>Y</v>
      </c>
      <c r="W9" s="22" t="s">
        <v>124</v>
      </c>
      <c r="X9" s="2">
        <v>1</v>
      </c>
      <c r="Z9" s="8"/>
    </row>
    <row r="10" spans="1:29" ht="37.5" customHeight="1" x14ac:dyDescent="0.25">
      <c r="A10" s="1" t="s">
        <v>98</v>
      </c>
      <c r="B10" s="1" t="s">
        <v>105</v>
      </c>
      <c r="C10" s="1" t="s">
        <v>56</v>
      </c>
      <c r="D10" s="2" t="s">
        <v>123</v>
      </c>
      <c r="E10" s="1" t="s">
        <v>111</v>
      </c>
      <c r="F10" s="1" t="s">
        <v>120</v>
      </c>
      <c r="G10" s="2" t="s">
        <v>112</v>
      </c>
      <c r="H10" s="2" t="s">
        <v>113</v>
      </c>
      <c r="I10" s="3">
        <v>15</v>
      </c>
      <c r="J10" s="4">
        <v>3075000</v>
      </c>
      <c r="K10" s="4">
        <v>242000</v>
      </c>
      <c r="L10" s="14">
        <f>J10+K10</f>
        <v>3317000</v>
      </c>
      <c r="M10" s="15" t="s">
        <v>125</v>
      </c>
      <c r="N10" s="16">
        <v>1</v>
      </c>
      <c r="O10" s="17" t="e">
        <f>LOOKUP(C10,$J$15:$J$81,$K$15:$K$81)</f>
        <v>#REF!</v>
      </c>
      <c r="P10" s="17">
        <v>75</v>
      </c>
      <c r="Q10" s="18" t="s">
        <v>125</v>
      </c>
      <c r="R10" s="18" t="s">
        <v>124</v>
      </c>
      <c r="S10" s="19">
        <v>4134321.02</v>
      </c>
      <c r="T10" s="20">
        <f>J10/I10</f>
        <v>205000</v>
      </c>
      <c r="U10" s="21">
        <f>J10/S10</f>
        <v>0.74377388333526162</v>
      </c>
      <c r="V10" s="21" t="str">
        <f>IF(U10&gt;=0.9,"N","Y")</f>
        <v>Y</v>
      </c>
      <c r="W10" s="22" t="s">
        <v>124</v>
      </c>
      <c r="X10" s="2">
        <v>5</v>
      </c>
      <c r="Y10" s="23"/>
      <c r="Z10" s="8"/>
    </row>
    <row r="11" spans="1:29" ht="24.6" customHeight="1" x14ac:dyDescent="0.25">
      <c r="A11" s="25"/>
      <c r="B11" s="5"/>
      <c r="C11" s="26"/>
      <c r="D11" s="26"/>
      <c r="E11" s="26"/>
      <c r="F11" s="26"/>
      <c r="G11" s="27"/>
      <c r="H11" s="27"/>
      <c r="I11" s="28"/>
      <c r="J11" s="29"/>
      <c r="K11" s="30"/>
      <c r="L11" s="30"/>
      <c r="M11" s="30"/>
      <c r="N11" s="27"/>
      <c r="O11" s="31"/>
      <c r="P11" s="31"/>
      <c r="Q11" s="31"/>
      <c r="R11" s="27"/>
      <c r="S11" s="27"/>
      <c r="T11" s="30"/>
      <c r="U11" s="27"/>
      <c r="V11" s="27"/>
      <c r="W11" s="27"/>
      <c r="X11" s="27"/>
      <c r="Y11" s="23"/>
      <c r="Z11" s="8"/>
    </row>
    <row r="12" spans="1:29" ht="24.6" customHeight="1" x14ac:dyDescent="0.25">
      <c r="A12" s="25"/>
      <c r="B12" s="5"/>
      <c r="C12" s="26"/>
      <c r="D12" s="26"/>
      <c r="E12" s="26"/>
      <c r="F12" s="26"/>
      <c r="G12" s="27"/>
      <c r="H12" s="27"/>
      <c r="I12" s="28"/>
      <c r="J12" s="29"/>
      <c r="K12" s="30"/>
      <c r="L12" s="30"/>
      <c r="M12" s="30"/>
      <c r="N12" s="27"/>
      <c r="O12" s="31"/>
      <c r="P12" s="31"/>
      <c r="Q12" s="31"/>
      <c r="R12" s="27"/>
      <c r="S12" s="27"/>
      <c r="T12" s="30"/>
      <c r="U12" s="27"/>
      <c r="V12" s="27"/>
      <c r="W12" s="27"/>
      <c r="X12" s="27"/>
      <c r="Y12" s="23"/>
      <c r="Z12" s="8"/>
    </row>
    <row r="13" spans="1:29" x14ac:dyDescent="0.25">
      <c r="O13" s="32" t="s">
        <v>88</v>
      </c>
      <c r="Z13" s="6"/>
    </row>
    <row r="14" spans="1:29" hidden="1" x14ac:dyDescent="0.25">
      <c r="H14" s="7"/>
      <c r="J14" s="33" t="s">
        <v>12</v>
      </c>
      <c r="K14" s="34" t="s">
        <v>13</v>
      </c>
      <c r="N14" s="35"/>
      <c r="O14" s="8"/>
      <c r="P14" s="8"/>
      <c r="Q14" s="8"/>
      <c r="R14" s="32"/>
      <c r="S14" s="32"/>
      <c r="T14" s="32"/>
      <c r="U14" s="32"/>
      <c r="V14" s="32"/>
      <c r="Z14" s="8"/>
      <c r="AC14" s="6"/>
    </row>
    <row r="15" spans="1:29" hidden="1" x14ac:dyDescent="0.25">
      <c r="H15" s="7"/>
      <c r="J15" s="36" t="s">
        <v>14</v>
      </c>
      <c r="K15" s="18" t="e">
        <f>COUNTIFS(#REF!,"=Y",$C$3:$C$10,$J$15:$J$81)</f>
        <v>#REF!</v>
      </c>
      <c r="L15" s="37" t="s">
        <v>90</v>
      </c>
      <c r="M15" s="38">
        <v>1</v>
      </c>
      <c r="N15" s="38">
        <v>2</v>
      </c>
      <c r="O15" s="38"/>
      <c r="P15" s="38">
        <v>3</v>
      </c>
      <c r="Q15" s="38">
        <v>4</v>
      </c>
      <c r="R15" s="17">
        <v>5</v>
      </c>
      <c r="S15" s="17"/>
      <c r="T15" s="17">
        <v>7</v>
      </c>
      <c r="U15" s="17"/>
      <c r="V15" s="17">
        <v>6</v>
      </c>
      <c r="W15" s="38">
        <v>8</v>
      </c>
      <c r="X15" s="38">
        <v>9</v>
      </c>
      <c r="Z15" s="8"/>
      <c r="AC15" s="6"/>
    </row>
    <row r="16" spans="1:29" hidden="1" x14ac:dyDescent="0.25">
      <c r="H16" s="7"/>
      <c r="J16" s="36" t="s">
        <v>15</v>
      </c>
      <c r="K16" s="18" t="e">
        <f>COUNTIFS(#REF!,"=Y",$C$3:$C$10,$J$15:$J$81)</f>
        <v>#REF!</v>
      </c>
      <c r="N16" s="35"/>
      <c r="O16" s="8"/>
      <c r="P16" s="8"/>
      <c r="Q16" s="8"/>
      <c r="R16" s="32"/>
      <c r="S16" s="32"/>
      <c r="T16" s="32"/>
      <c r="U16" s="32"/>
      <c r="V16" s="32"/>
      <c r="Z16" s="8"/>
      <c r="AC16" s="6"/>
    </row>
    <row r="17" spans="8:29" hidden="1" x14ac:dyDescent="0.25">
      <c r="H17" s="7"/>
      <c r="J17" s="36" t="s">
        <v>16</v>
      </c>
      <c r="K17" s="18" t="e">
        <f>COUNTIFS(#REF!,"=Y",$C$3:$C$10,$J$15:$J$81)</f>
        <v>#REF!</v>
      </c>
      <c r="N17" s="35"/>
      <c r="O17" s="8"/>
      <c r="P17" s="8"/>
      <c r="Q17" s="8"/>
      <c r="R17" s="32"/>
      <c r="S17" s="32"/>
      <c r="T17" s="32"/>
      <c r="U17" s="32"/>
      <c r="V17" s="32"/>
      <c r="Z17" s="8"/>
      <c r="AC17" s="6"/>
    </row>
    <row r="18" spans="8:29" hidden="1" x14ac:dyDescent="0.25">
      <c r="H18" s="7"/>
      <c r="J18" s="36" t="s">
        <v>17</v>
      </c>
      <c r="K18" s="18" t="e">
        <f>COUNTIFS(#REF!,"=Y",$C$3:$C$10,$J$15:$J$81)</f>
        <v>#REF!</v>
      </c>
      <c r="N18" s="35"/>
      <c r="O18" s="8"/>
      <c r="P18" s="8"/>
      <c r="Q18" s="8"/>
      <c r="R18" s="32"/>
      <c r="S18" s="32"/>
      <c r="T18" s="32"/>
      <c r="U18" s="32"/>
      <c r="V18" s="32"/>
      <c r="Z18" s="8"/>
      <c r="AC18" s="6"/>
    </row>
    <row r="19" spans="8:29" hidden="1" x14ac:dyDescent="0.25">
      <c r="H19" s="7"/>
      <c r="J19" s="36" t="s">
        <v>18</v>
      </c>
      <c r="K19" s="18" t="e">
        <f>COUNTIFS(#REF!,"=Y",$C$3:$C$10,$J$15:$J$81)</f>
        <v>#REF!</v>
      </c>
      <c r="N19" s="35"/>
      <c r="O19" s="8"/>
      <c r="P19" s="8"/>
      <c r="Q19" s="8"/>
      <c r="R19" s="32"/>
      <c r="S19" s="32"/>
      <c r="T19" s="32"/>
      <c r="U19" s="32"/>
      <c r="V19" s="32"/>
      <c r="Z19" s="8"/>
      <c r="AC19" s="6"/>
    </row>
    <row r="20" spans="8:29" hidden="1" x14ac:dyDescent="0.25">
      <c r="H20" s="7"/>
      <c r="J20" s="36" t="s">
        <v>19</v>
      </c>
      <c r="K20" s="18" t="e">
        <f>COUNTIFS(#REF!,"=Y",$C$3:$C$10,$J$15:$J$81)</f>
        <v>#REF!</v>
      </c>
      <c r="N20" s="35"/>
      <c r="O20" s="8"/>
      <c r="P20" s="8"/>
      <c r="Q20" s="8"/>
      <c r="R20" s="32"/>
      <c r="S20" s="32"/>
      <c r="T20" s="32"/>
      <c r="U20" s="32"/>
      <c r="V20" s="32"/>
      <c r="Z20" s="8"/>
      <c r="AC20" s="6"/>
    </row>
    <row r="21" spans="8:29" hidden="1" x14ac:dyDescent="0.25">
      <c r="H21" s="7"/>
      <c r="J21" s="36" t="s">
        <v>20</v>
      </c>
      <c r="K21" s="18" t="e">
        <f>COUNTIFS(#REF!,"=Y",$C$3:$C$10,$J$15:$J$81)</f>
        <v>#REF!</v>
      </c>
      <c r="N21" s="35"/>
      <c r="O21" s="8"/>
      <c r="P21" s="8"/>
      <c r="Q21" s="8"/>
      <c r="R21" s="32"/>
      <c r="S21" s="32"/>
      <c r="T21" s="32"/>
      <c r="U21" s="32"/>
      <c r="V21" s="32"/>
      <c r="Z21" s="8"/>
      <c r="AC21" s="6"/>
    </row>
    <row r="22" spans="8:29" hidden="1" x14ac:dyDescent="0.25">
      <c r="H22" s="7"/>
      <c r="J22" s="36" t="s">
        <v>21</v>
      </c>
      <c r="K22" s="18" t="e">
        <f>COUNTIFS(#REF!,"=Y",$C$3:$C$10,$J$15:$J$81)</f>
        <v>#REF!</v>
      </c>
      <c r="N22" s="35"/>
      <c r="O22" s="8"/>
      <c r="P22" s="8"/>
      <c r="Q22" s="8"/>
      <c r="R22" s="32"/>
      <c r="S22" s="32"/>
      <c r="T22" s="32"/>
      <c r="U22" s="32"/>
      <c r="V22" s="32"/>
      <c r="Z22" s="8"/>
      <c r="AC22" s="6"/>
    </row>
    <row r="23" spans="8:29" hidden="1" x14ac:dyDescent="0.25">
      <c r="H23" s="7"/>
      <c r="J23" s="36" t="s">
        <v>22</v>
      </c>
      <c r="K23" s="18" t="e">
        <f>COUNTIFS(#REF!,"=Y",$C$3:$C$10,$J$15:$J$81)</f>
        <v>#REF!</v>
      </c>
      <c r="N23" s="35"/>
      <c r="O23" s="8"/>
      <c r="P23" s="8"/>
      <c r="Q23" s="8"/>
      <c r="R23" s="32"/>
      <c r="S23" s="32"/>
      <c r="T23" s="32"/>
      <c r="U23" s="32"/>
      <c r="V23" s="32"/>
      <c r="Z23" s="8"/>
      <c r="AC23" s="6"/>
    </row>
    <row r="24" spans="8:29" hidden="1" x14ac:dyDescent="0.25">
      <c r="H24" s="7"/>
      <c r="J24" s="36" t="s">
        <v>23</v>
      </c>
      <c r="K24" s="18" t="e">
        <f>COUNTIFS(#REF!,"=Y",$C$3:$C$10,$J$15:$J$81)</f>
        <v>#REF!</v>
      </c>
      <c r="N24" s="35"/>
      <c r="O24" s="8"/>
      <c r="P24" s="8"/>
      <c r="Q24" s="8"/>
      <c r="R24" s="32"/>
      <c r="S24" s="32"/>
      <c r="T24" s="32"/>
      <c r="U24" s="32"/>
      <c r="V24" s="32"/>
      <c r="Z24" s="8"/>
      <c r="AC24" s="6"/>
    </row>
    <row r="25" spans="8:29" hidden="1" x14ac:dyDescent="0.25">
      <c r="H25" s="7"/>
      <c r="J25" s="36" t="s">
        <v>24</v>
      </c>
      <c r="K25" s="18" t="e">
        <f>COUNTIFS(#REF!,"=Y",$C$3:$C$10,$J$15:$J$81)</f>
        <v>#REF!</v>
      </c>
      <c r="N25" s="35"/>
      <c r="O25" s="8"/>
      <c r="P25" s="8"/>
      <c r="Q25" s="8"/>
      <c r="R25" s="32"/>
      <c r="S25" s="32"/>
      <c r="T25" s="32"/>
      <c r="U25" s="32"/>
      <c r="V25" s="32"/>
      <c r="Z25" s="8"/>
      <c r="AC25" s="6"/>
    </row>
    <row r="26" spans="8:29" hidden="1" x14ac:dyDescent="0.25">
      <c r="H26" s="7"/>
      <c r="J26" s="36" t="s">
        <v>25</v>
      </c>
      <c r="K26" s="18" t="e">
        <f>COUNTIFS(#REF!,"=Y",$C$3:$C$10,$J$15:$J$81)</f>
        <v>#REF!</v>
      </c>
      <c r="N26" s="35"/>
      <c r="O26" s="8"/>
      <c r="P26" s="8"/>
      <c r="Q26" s="8"/>
      <c r="R26" s="32"/>
      <c r="S26" s="32"/>
      <c r="T26" s="32"/>
      <c r="U26" s="32"/>
      <c r="V26" s="32"/>
      <c r="Z26" s="8"/>
      <c r="AC26" s="6"/>
    </row>
    <row r="27" spans="8:29" hidden="1" x14ac:dyDescent="0.25">
      <c r="H27" s="7"/>
      <c r="J27" s="36" t="s">
        <v>26</v>
      </c>
      <c r="K27" s="18" t="e">
        <f>COUNTIFS(#REF!,"=Y",$C$3:$C$10,$J$15:$J$81)</f>
        <v>#REF!</v>
      </c>
      <c r="N27" s="35"/>
      <c r="O27" s="8"/>
      <c r="P27" s="8"/>
      <c r="Q27" s="8"/>
      <c r="R27" s="32"/>
      <c r="S27" s="32"/>
      <c r="T27" s="32"/>
      <c r="U27" s="32"/>
      <c r="V27" s="32"/>
      <c r="Z27" s="8"/>
      <c r="AC27" s="6"/>
    </row>
    <row r="28" spans="8:29" hidden="1" x14ac:dyDescent="0.25">
      <c r="H28" s="7"/>
      <c r="J28" s="36" t="s">
        <v>27</v>
      </c>
      <c r="K28" s="18" t="e">
        <f>COUNTIFS(#REF!,"=Y",$C$3:$C$10,$J$15:$J$81)</f>
        <v>#REF!</v>
      </c>
      <c r="N28" s="35"/>
      <c r="O28" s="8"/>
      <c r="P28" s="8"/>
      <c r="Q28" s="8"/>
      <c r="R28" s="32"/>
      <c r="S28" s="32"/>
      <c r="T28" s="32"/>
      <c r="U28" s="32"/>
      <c r="V28" s="32"/>
      <c r="Z28" s="8"/>
      <c r="AC28" s="6"/>
    </row>
    <row r="29" spans="8:29" hidden="1" x14ac:dyDescent="0.25">
      <c r="H29" s="7"/>
      <c r="J29" s="36" t="s">
        <v>28</v>
      </c>
      <c r="K29" s="18" t="e">
        <f>COUNTIFS(#REF!,"=Y",$C$3:$C$10,$J$15:$J$81)</f>
        <v>#REF!</v>
      </c>
      <c r="N29" s="35"/>
      <c r="O29" s="8"/>
      <c r="P29" s="8"/>
      <c r="Q29" s="8"/>
      <c r="R29" s="32"/>
      <c r="S29" s="32"/>
      <c r="T29" s="32"/>
      <c r="U29" s="32"/>
      <c r="V29" s="32"/>
      <c r="Z29" s="8"/>
      <c r="AC29" s="6"/>
    </row>
    <row r="30" spans="8:29" hidden="1" x14ac:dyDescent="0.25">
      <c r="H30" s="7"/>
      <c r="J30" s="36" t="s">
        <v>29</v>
      </c>
      <c r="K30" s="18" t="e">
        <f>COUNTIFS(#REF!,"=Y",$C$3:$C$10,$J$15:$J$81)</f>
        <v>#REF!</v>
      </c>
      <c r="N30" s="35"/>
      <c r="O30" s="8"/>
      <c r="P30" s="8"/>
      <c r="Q30" s="8"/>
      <c r="R30" s="32"/>
      <c r="S30" s="32"/>
      <c r="T30" s="32"/>
      <c r="U30" s="32"/>
      <c r="V30" s="32"/>
      <c r="Z30" s="8"/>
      <c r="AC30" s="6"/>
    </row>
    <row r="31" spans="8:29" hidden="1" x14ac:dyDescent="0.25">
      <c r="H31" s="7"/>
      <c r="J31" s="36" t="s">
        <v>30</v>
      </c>
      <c r="K31" s="18" t="e">
        <f>COUNTIFS(#REF!,"=Y",$C$3:$C$10,$J$15:$J$81)</f>
        <v>#REF!</v>
      </c>
      <c r="N31" s="35"/>
      <c r="O31" s="8"/>
      <c r="P31" s="8"/>
      <c r="Q31" s="8"/>
      <c r="R31" s="32"/>
      <c r="S31" s="32"/>
      <c r="T31" s="32"/>
      <c r="U31" s="32"/>
      <c r="V31" s="32"/>
      <c r="Z31" s="8"/>
      <c r="AC31" s="6"/>
    </row>
    <row r="32" spans="8:29" hidden="1" x14ac:dyDescent="0.25">
      <c r="H32" s="7"/>
      <c r="J32" s="36" t="s">
        <v>31</v>
      </c>
      <c r="K32" s="18" t="e">
        <f>COUNTIFS(#REF!,"=Y",$C$3:$C$10,$J$15:$J$81)</f>
        <v>#REF!</v>
      </c>
      <c r="N32" s="35"/>
      <c r="O32" s="8"/>
      <c r="P32" s="8"/>
      <c r="Q32" s="8"/>
      <c r="R32" s="32"/>
      <c r="S32" s="32"/>
      <c r="T32" s="32"/>
      <c r="U32" s="32"/>
      <c r="V32" s="32"/>
      <c r="Z32" s="8"/>
      <c r="AC32" s="6"/>
    </row>
    <row r="33" spans="8:29" hidden="1" x14ac:dyDescent="0.25">
      <c r="H33" s="7"/>
      <c r="J33" s="36" t="s">
        <v>32</v>
      </c>
      <c r="K33" s="18" t="e">
        <f>COUNTIFS(#REF!,"=Y",$C$3:$C$10,$J$15:$J$81)</f>
        <v>#REF!</v>
      </c>
      <c r="N33" s="35"/>
      <c r="O33" s="8"/>
      <c r="P33" s="8"/>
      <c r="Q33" s="8"/>
      <c r="R33" s="32"/>
      <c r="S33" s="32"/>
      <c r="T33" s="32"/>
      <c r="U33" s="32"/>
      <c r="V33" s="32"/>
      <c r="Z33" s="8"/>
      <c r="AC33" s="6"/>
    </row>
    <row r="34" spans="8:29" hidden="1" x14ac:dyDescent="0.25">
      <c r="H34" s="7"/>
      <c r="J34" s="36" t="s">
        <v>33</v>
      </c>
      <c r="K34" s="18" t="e">
        <f>COUNTIFS(#REF!,"=Y",$C$3:$C$10,$J$15:$J$81)</f>
        <v>#REF!</v>
      </c>
      <c r="N34" s="35"/>
      <c r="O34" s="8"/>
      <c r="P34" s="8"/>
      <c r="Q34" s="8"/>
      <c r="R34" s="32"/>
      <c r="S34" s="32"/>
      <c r="T34" s="32"/>
      <c r="U34" s="32"/>
      <c r="V34" s="32"/>
      <c r="Z34" s="8"/>
      <c r="AC34" s="6"/>
    </row>
    <row r="35" spans="8:29" hidden="1" x14ac:dyDescent="0.25">
      <c r="H35" s="7"/>
      <c r="J35" s="36" t="s">
        <v>34</v>
      </c>
      <c r="K35" s="18" t="e">
        <f>COUNTIFS(#REF!,"=Y",$C$3:$C$10,$J$15:$J$81)</f>
        <v>#REF!</v>
      </c>
      <c r="N35" s="35"/>
      <c r="O35" s="8"/>
      <c r="P35" s="8"/>
      <c r="Q35" s="8"/>
      <c r="R35" s="32"/>
      <c r="S35" s="32"/>
      <c r="T35" s="32"/>
      <c r="U35" s="32"/>
      <c r="V35" s="32"/>
      <c r="Z35" s="8"/>
      <c r="AC35" s="6"/>
    </row>
    <row r="36" spans="8:29" hidden="1" x14ac:dyDescent="0.25">
      <c r="H36" s="7"/>
      <c r="J36" s="36" t="s">
        <v>35</v>
      </c>
      <c r="K36" s="18" t="e">
        <f>COUNTIFS(#REF!,"=Y",$C$3:$C$10,$J$15:$J$81)</f>
        <v>#REF!</v>
      </c>
      <c r="N36" s="35"/>
      <c r="O36" s="8"/>
      <c r="P36" s="8"/>
      <c r="Q36" s="8"/>
      <c r="R36" s="32"/>
      <c r="S36" s="32"/>
      <c r="T36" s="32"/>
      <c r="U36" s="32"/>
      <c r="V36" s="32"/>
      <c r="Z36" s="8"/>
      <c r="AC36" s="6"/>
    </row>
    <row r="37" spans="8:29" hidden="1" x14ac:dyDescent="0.25">
      <c r="H37" s="7"/>
      <c r="J37" s="36" t="s">
        <v>36</v>
      </c>
      <c r="K37" s="18" t="e">
        <f>COUNTIFS(#REF!,"=Y",$C$3:$C$10,$J$15:$J$81)</f>
        <v>#REF!</v>
      </c>
      <c r="N37" s="35"/>
      <c r="O37" s="8"/>
      <c r="P37" s="8"/>
      <c r="Q37" s="8"/>
      <c r="R37" s="32"/>
      <c r="S37" s="32"/>
      <c r="T37" s="32"/>
      <c r="U37" s="32"/>
      <c r="V37" s="32"/>
      <c r="Z37" s="8"/>
      <c r="AC37" s="6"/>
    </row>
    <row r="38" spans="8:29" hidden="1" x14ac:dyDescent="0.25">
      <c r="H38" s="7"/>
      <c r="J38" s="36" t="s">
        <v>37</v>
      </c>
      <c r="K38" s="18" t="e">
        <f>COUNTIFS(#REF!,"=Y",$C$3:$C$10,$J$15:$J$81)</f>
        <v>#REF!</v>
      </c>
      <c r="N38" s="35"/>
      <c r="O38" s="8"/>
      <c r="P38" s="8"/>
      <c r="Q38" s="8"/>
      <c r="R38" s="32"/>
      <c r="S38" s="32"/>
      <c r="T38" s="32"/>
      <c r="U38" s="32"/>
      <c r="V38" s="32"/>
      <c r="Z38" s="8"/>
      <c r="AC38" s="6"/>
    </row>
    <row r="39" spans="8:29" hidden="1" x14ac:dyDescent="0.25">
      <c r="H39" s="7"/>
      <c r="J39" s="36" t="s">
        <v>38</v>
      </c>
      <c r="K39" s="18" t="e">
        <f>COUNTIFS(#REF!,"=Y",$C$3:$C$10,$J$15:$J$81)</f>
        <v>#REF!</v>
      </c>
      <c r="N39" s="35"/>
      <c r="O39" s="8"/>
      <c r="P39" s="8"/>
      <c r="Q39" s="8"/>
      <c r="R39" s="32"/>
      <c r="S39" s="32"/>
      <c r="T39" s="32"/>
      <c r="U39" s="32"/>
      <c r="V39" s="32"/>
      <c r="Z39" s="8"/>
      <c r="AC39" s="6"/>
    </row>
    <row r="40" spans="8:29" hidden="1" x14ac:dyDescent="0.25">
      <c r="H40" s="7"/>
      <c r="J40" s="36" t="s">
        <v>39</v>
      </c>
      <c r="K40" s="18" t="e">
        <f>COUNTIFS(#REF!,"=Y",$C$3:$C$10,$J$15:$J$81)</f>
        <v>#REF!</v>
      </c>
      <c r="N40" s="35"/>
      <c r="O40" s="8"/>
      <c r="P40" s="8"/>
      <c r="Q40" s="8"/>
      <c r="R40" s="32"/>
      <c r="S40" s="32"/>
      <c r="T40" s="32"/>
      <c r="U40" s="32"/>
      <c r="V40" s="32"/>
      <c r="Z40" s="8"/>
      <c r="AC40" s="6"/>
    </row>
    <row r="41" spans="8:29" hidden="1" x14ac:dyDescent="0.25">
      <c r="H41" s="7"/>
      <c r="J41" s="36" t="s">
        <v>40</v>
      </c>
      <c r="K41" s="18" t="e">
        <f>COUNTIFS(#REF!,"=Y",$C$3:$C$10,$J$15:$J$81)</f>
        <v>#REF!</v>
      </c>
      <c r="N41" s="35"/>
      <c r="O41" s="8"/>
      <c r="P41" s="8"/>
      <c r="Q41" s="8"/>
      <c r="R41" s="32"/>
      <c r="S41" s="32"/>
      <c r="T41" s="32"/>
      <c r="U41" s="32"/>
      <c r="V41" s="32"/>
      <c r="Z41" s="8"/>
      <c r="AC41" s="6"/>
    </row>
    <row r="42" spans="8:29" hidden="1" x14ac:dyDescent="0.25">
      <c r="H42" s="7"/>
      <c r="J42" s="36" t="s">
        <v>41</v>
      </c>
      <c r="K42" s="18" t="e">
        <f>COUNTIFS(#REF!,"=Y",$C$3:$C$10,$J$15:$J$81)</f>
        <v>#REF!</v>
      </c>
      <c r="N42" s="35"/>
      <c r="O42" s="8"/>
      <c r="P42" s="8"/>
      <c r="Q42" s="8"/>
      <c r="R42" s="32"/>
      <c r="S42" s="32"/>
      <c r="T42" s="32"/>
      <c r="U42" s="32"/>
      <c r="V42" s="32"/>
      <c r="Z42" s="8"/>
      <c r="AC42" s="6"/>
    </row>
    <row r="43" spans="8:29" hidden="1" x14ac:dyDescent="0.25">
      <c r="H43" s="7"/>
      <c r="J43" s="36" t="s">
        <v>42</v>
      </c>
      <c r="K43" s="18" t="e">
        <f>COUNTIFS(#REF!,"=Y",$C$3:$C$10,$J$15:$J$81)</f>
        <v>#REF!</v>
      </c>
      <c r="N43" s="35"/>
      <c r="O43" s="8"/>
      <c r="P43" s="8"/>
      <c r="Q43" s="8"/>
      <c r="R43" s="32"/>
      <c r="S43" s="32"/>
      <c r="T43" s="32"/>
      <c r="U43" s="32"/>
      <c r="V43" s="32"/>
      <c r="Z43" s="8"/>
      <c r="AC43" s="6"/>
    </row>
    <row r="44" spans="8:29" hidden="1" x14ac:dyDescent="0.25">
      <c r="H44" s="7"/>
      <c r="J44" s="36" t="s">
        <v>43</v>
      </c>
      <c r="K44" s="18" t="e">
        <f>COUNTIFS(#REF!,"=Y",$C$3:$C$10,$J$15:$J$81)</f>
        <v>#REF!</v>
      </c>
      <c r="N44" s="35"/>
      <c r="O44" s="8"/>
      <c r="P44" s="8"/>
      <c r="Q44" s="8"/>
      <c r="R44" s="32"/>
      <c r="S44" s="32"/>
      <c r="T44" s="32"/>
      <c r="U44" s="32"/>
      <c r="V44" s="32"/>
      <c r="Z44" s="8"/>
      <c r="AC44" s="6"/>
    </row>
    <row r="45" spans="8:29" hidden="1" x14ac:dyDescent="0.25">
      <c r="H45" s="7"/>
      <c r="J45" s="36" t="s">
        <v>44</v>
      </c>
      <c r="K45" s="18" t="e">
        <f>COUNTIFS(#REF!,"=Y",$C$3:$C$10,$J$15:$J$81)</f>
        <v>#REF!</v>
      </c>
      <c r="N45" s="35"/>
      <c r="O45" s="8"/>
      <c r="P45" s="8"/>
      <c r="Q45" s="8"/>
      <c r="R45" s="32"/>
      <c r="S45" s="32"/>
      <c r="T45" s="32"/>
      <c r="U45" s="32"/>
      <c r="V45" s="32"/>
      <c r="Z45" s="8"/>
      <c r="AC45" s="6"/>
    </row>
    <row r="46" spans="8:29" hidden="1" x14ac:dyDescent="0.25">
      <c r="H46" s="7"/>
      <c r="J46" s="36" t="s">
        <v>45</v>
      </c>
      <c r="K46" s="18" t="e">
        <f>COUNTIFS(#REF!,"=Y",$C$3:$C$10,$J$15:$J$81)</f>
        <v>#REF!</v>
      </c>
      <c r="N46" s="35"/>
      <c r="O46" s="8"/>
      <c r="P46" s="8"/>
      <c r="Q46" s="8"/>
      <c r="R46" s="32"/>
      <c r="S46" s="32"/>
      <c r="T46" s="32"/>
      <c r="U46" s="32"/>
      <c r="V46" s="32"/>
      <c r="Z46" s="8"/>
      <c r="AC46" s="6"/>
    </row>
    <row r="47" spans="8:29" hidden="1" x14ac:dyDescent="0.25">
      <c r="H47" s="7"/>
      <c r="J47" s="36" t="s">
        <v>46</v>
      </c>
      <c r="K47" s="18" t="e">
        <f>COUNTIFS(#REF!,"=Y",$C$3:$C$10,$J$15:$J$81)</f>
        <v>#REF!</v>
      </c>
      <c r="N47" s="35"/>
      <c r="O47" s="8"/>
      <c r="P47" s="8"/>
      <c r="Q47" s="8"/>
      <c r="R47" s="32"/>
      <c r="S47" s="32"/>
      <c r="T47" s="32"/>
      <c r="U47" s="32"/>
      <c r="V47" s="32"/>
      <c r="Z47" s="8"/>
      <c r="AC47" s="6"/>
    </row>
    <row r="48" spans="8:29" hidden="1" x14ac:dyDescent="0.25">
      <c r="H48" s="7"/>
      <c r="J48" s="36" t="s">
        <v>47</v>
      </c>
      <c r="K48" s="18" t="e">
        <f>COUNTIFS(#REF!,"=Y",$C$3:$C$10,$J$15:$J$81)</f>
        <v>#REF!</v>
      </c>
      <c r="N48" s="35"/>
      <c r="O48" s="8"/>
      <c r="P48" s="8"/>
      <c r="Q48" s="8"/>
      <c r="R48" s="32"/>
      <c r="S48" s="32"/>
      <c r="T48" s="32"/>
      <c r="U48" s="32"/>
      <c r="V48" s="32"/>
      <c r="Z48" s="8"/>
      <c r="AC48" s="6"/>
    </row>
    <row r="49" spans="8:29" hidden="1" x14ac:dyDescent="0.25">
      <c r="H49" s="7"/>
      <c r="J49" s="36" t="s">
        <v>48</v>
      </c>
      <c r="K49" s="18" t="e">
        <f>COUNTIFS(#REF!,"=Y",$C$3:$C$10,$J$15:$J$81)</f>
        <v>#REF!</v>
      </c>
      <c r="N49" s="35"/>
      <c r="O49" s="8"/>
      <c r="P49" s="8"/>
      <c r="Q49" s="8"/>
      <c r="R49" s="32"/>
      <c r="S49" s="32"/>
      <c r="T49" s="32"/>
      <c r="U49" s="32"/>
      <c r="V49" s="32"/>
      <c r="Z49" s="8"/>
      <c r="AC49" s="6"/>
    </row>
    <row r="50" spans="8:29" hidden="1" x14ac:dyDescent="0.25">
      <c r="H50" s="7"/>
      <c r="J50" s="36" t="s">
        <v>49</v>
      </c>
      <c r="K50" s="18" t="e">
        <f>COUNTIFS(#REF!,"=Y",$C$3:$C$10,$J$15:$J$81)</f>
        <v>#REF!</v>
      </c>
      <c r="N50" s="35"/>
      <c r="O50" s="8"/>
      <c r="P50" s="8"/>
      <c r="Q50" s="8"/>
      <c r="R50" s="32"/>
      <c r="S50" s="32"/>
      <c r="T50" s="32"/>
      <c r="U50" s="32"/>
      <c r="V50" s="32"/>
      <c r="Z50" s="8"/>
      <c r="AC50" s="6"/>
    </row>
    <row r="51" spans="8:29" hidden="1" x14ac:dyDescent="0.25">
      <c r="H51" s="7"/>
      <c r="J51" s="36" t="s">
        <v>50</v>
      </c>
      <c r="K51" s="18" t="e">
        <f>COUNTIFS(#REF!,"=Y",$C$3:$C$10,$J$15:$J$81)</f>
        <v>#REF!</v>
      </c>
      <c r="N51" s="35"/>
      <c r="O51" s="8"/>
      <c r="P51" s="8"/>
      <c r="Q51" s="8"/>
      <c r="R51" s="32"/>
      <c r="S51" s="32"/>
      <c r="T51" s="32"/>
      <c r="U51" s="32"/>
      <c r="V51" s="32"/>
      <c r="Z51" s="8"/>
      <c r="AC51" s="6"/>
    </row>
    <row r="52" spans="8:29" hidden="1" x14ac:dyDescent="0.25">
      <c r="H52" s="7"/>
      <c r="J52" s="36" t="s">
        <v>51</v>
      </c>
      <c r="K52" s="18" t="e">
        <f>COUNTIFS(#REF!,"=Y",$C$3:$C$10,$J$15:$J$81)</f>
        <v>#REF!</v>
      </c>
      <c r="N52" s="35"/>
      <c r="O52" s="8"/>
      <c r="P52" s="8"/>
      <c r="Q52" s="8"/>
      <c r="R52" s="32"/>
      <c r="S52" s="32"/>
      <c r="T52" s="32"/>
      <c r="U52" s="32"/>
      <c r="V52" s="32"/>
      <c r="Z52" s="8"/>
      <c r="AC52" s="6"/>
    </row>
    <row r="53" spans="8:29" hidden="1" x14ac:dyDescent="0.25">
      <c r="H53" s="7"/>
      <c r="J53" s="36" t="s">
        <v>52</v>
      </c>
      <c r="K53" s="18" t="e">
        <f>COUNTIFS(#REF!,"=Y",$C$3:$C$10,$J$15:$J$81)</f>
        <v>#REF!</v>
      </c>
      <c r="N53" s="35"/>
      <c r="O53" s="8"/>
      <c r="P53" s="8"/>
      <c r="Q53" s="8"/>
      <c r="R53" s="32"/>
      <c r="S53" s="32"/>
      <c r="T53" s="32"/>
      <c r="U53" s="32"/>
      <c r="V53" s="32"/>
      <c r="Z53" s="8"/>
      <c r="AC53" s="6"/>
    </row>
    <row r="54" spans="8:29" hidden="1" x14ac:dyDescent="0.25">
      <c r="H54" s="7"/>
      <c r="J54" s="36" t="s">
        <v>53</v>
      </c>
      <c r="K54" s="18" t="e">
        <f>COUNTIFS(#REF!,"=Y",$C$3:$C$10,$J$15:$J$81)</f>
        <v>#REF!</v>
      </c>
      <c r="N54" s="35"/>
      <c r="O54" s="8"/>
      <c r="P54" s="8"/>
      <c r="Q54" s="8"/>
      <c r="R54" s="32"/>
      <c r="S54" s="32"/>
      <c r="T54" s="32"/>
      <c r="U54" s="32"/>
      <c r="V54" s="32"/>
      <c r="Z54" s="8"/>
      <c r="AC54" s="6"/>
    </row>
    <row r="55" spans="8:29" hidden="1" x14ac:dyDescent="0.25">
      <c r="H55" s="7"/>
      <c r="J55" s="36" t="s">
        <v>54</v>
      </c>
      <c r="K55" s="18" t="e">
        <f>COUNTIFS(#REF!,"=Y",$C$3:$C$10,$J$15:$J$81)</f>
        <v>#REF!</v>
      </c>
      <c r="N55" s="35"/>
      <c r="O55" s="8"/>
      <c r="P55" s="8"/>
      <c r="Q55" s="8"/>
      <c r="R55" s="32"/>
      <c r="S55" s="32"/>
      <c r="T55" s="32"/>
      <c r="U55" s="32"/>
      <c r="V55" s="32"/>
      <c r="Z55" s="8"/>
      <c r="AC55" s="6"/>
    </row>
    <row r="56" spans="8:29" hidden="1" x14ac:dyDescent="0.25">
      <c r="H56" s="7"/>
      <c r="J56" s="36" t="s">
        <v>55</v>
      </c>
      <c r="K56" s="18" t="e">
        <f>COUNTIFS(#REF!,"=Y",$C$3:$C$10,$J$15:$J$81)</f>
        <v>#REF!</v>
      </c>
      <c r="N56" s="35"/>
      <c r="O56" s="8"/>
      <c r="P56" s="8"/>
      <c r="Q56" s="8"/>
      <c r="R56" s="32"/>
      <c r="S56" s="32"/>
      <c r="T56" s="32"/>
      <c r="U56" s="32"/>
      <c r="V56" s="32"/>
      <c r="Z56" s="8"/>
      <c r="AC56" s="6"/>
    </row>
    <row r="57" spans="8:29" hidden="1" x14ac:dyDescent="0.25">
      <c r="H57" s="7"/>
      <c r="J57" s="36" t="s">
        <v>56</v>
      </c>
      <c r="K57" s="18" t="e">
        <f>COUNTIFS(#REF!,"=Y",$C$3:$C$10,$J$15:$J$81)</f>
        <v>#REF!</v>
      </c>
      <c r="N57" s="35"/>
      <c r="O57" s="8"/>
      <c r="P57" s="8"/>
      <c r="Q57" s="8"/>
      <c r="R57" s="32"/>
      <c r="S57" s="32"/>
      <c r="T57" s="32"/>
      <c r="U57" s="32"/>
      <c r="V57" s="32"/>
      <c r="Z57" s="8"/>
      <c r="AC57" s="6"/>
    </row>
    <row r="58" spans="8:29" hidden="1" x14ac:dyDescent="0.25">
      <c r="H58" s="7"/>
      <c r="J58" s="36" t="s">
        <v>57</v>
      </c>
      <c r="K58" s="18" t="e">
        <f>COUNTIFS(#REF!,"=Y",$C$3:$C$10,$J$15:$J$81)</f>
        <v>#REF!</v>
      </c>
      <c r="N58" s="35"/>
      <c r="O58" s="8"/>
      <c r="P58" s="8"/>
      <c r="Q58" s="8"/>
      <c r="R58" s="32"/>
      <c r="S58" s="32"/>
      <c r="T58" s="32"/>
      <c r="U58" s="32"/>
      <c r="V58" s="32"/>
      <c r="Z58" s="8"/>
      <c r="AC58" s="6"/>
    </row>
    <row r="59" spans="8:29" hidden="1" x14ac:dyDescent="0.25">
      <c r="H59" s="7"/>
      <c r="J59" s="36" t="s">
        <v>58</v>
      </c>
      <c r="K59" s="18" t="e">
        <f>COUNTIFS(#REF!,"=Y",$C$3:$C$10,$J$15:$J$81)</f>
        <v>#REF!</v>
      </c>
      <c r="N59" s="35"/>
      <c r="O59" s="8"/>
      <c r="P59" s="8"/>
      <c r="Q59" s="8"/>
      <c r="R59" s="32"/>
      <c r="S59" s="32"/>
      <c r="T59" s="32"/>
      <c r="U59" s="32"/>
      <c r="V59" s="32"/>
      <c r="Z59" s="8"/>
      <c r="AC59" s="6"/>
    </row>
    <row r="60" spans="8:29" hidden="1" x14ac:dyDescent="0.25">
      <c r="H60" s="7"/>
      <c r="J60" s="36" t="s">
        <v>59</v>
      </c>
      <c r="K60" s="18" t="e">
        <f>COUNTIFS(#REF!,"=Y",$C$3:$C$10,$J$15:$J$81)</f>
        <v>#REF!</v>
      </c>
      <c r="N60" s="35"/>
      <c r="O60" s="8"/>
      <c r="P60" s="8"/>
      <c r="Q60" s="8"/>
      <c r="R60" s="32"/>
      <c r="S60" s="32"/>
      <c r="T60" s="32"/>
      <c r="U60" s="32"/>
      <c r="V60" s="32"/>
      <c r="Z60" s="8"/>
      <c r="AC60" s="6"/>
    </row>
    <row r="61" spans="8:29" hidden="1" x14ac:dyDescent="0.25">
      <c r="H61" s="7"/>
      <c r="J61" s="36" t="s">
        <v>60</v>
      </c>
      <c r="K61" s="18" t="e">
        <f>COUNTIFS(#REF!,"=Y",$C$3:$C$10,$J$15:$J$81)</f>
        <v>#REF!</v>
      </c>
      <c r="N61" s="35"/>
      <c r="O61" s="8"/>
      <c r="P61" s="8"/>
      <c r="Q61" s="8"/>
      <c r="R61" s="32"/>
      <c r="S61" s="32"/>
      <c r="T61" s="32"/>
      <c r="U61" s="32"/>
      <c r="V61" s="32"/>
      <c r="Z61" s="8"/>
      <c r="AC61" s="6"/>
    </row>
    <row r="62" spans="8:29" hidden="1" x14ac:dyDescent="0.25">
      <c r="H62" s="7"/>
      <c r="J62" s="36" t="s">
        <v>61</v>
      </c>
      <c r="K62" s="18" t="e">
        <f>COUNTIFS(#REF!,"=Y",$C$3:$C$10,$J$15:$J$81)</f>
        <v>#REF!</v>
      </c>
      <c r="N62" s="35"/>
      <c r="O62" s="8"/>
      <c r="P62" s="8"/>
      <c r="Q62" s="8"/>
      <c r="R62" s="32"/>
      <c r="S62" s="32"/>
      <c r="T62" s="32"/>
      <c r="U62" s="32"/>
      <c r="V62" s="32"/>
      <c r="Z62" s="8"/>
      <c r="AC62" s="6"/>
    </row>
    <row r="63" spans="8:29" hidden="1" x14ac:dyDescent="0.25">
      <c r="H63" s="7"/>
      <c r="J63" s="36" t="s">
        <v>62</v>
      </c>
      <c r="K63" s="18" t="e">
        <f>COUNTIFS(#REF!,"=Y",$C$3:$C$10,$J$15:$J$81)</f>
        <v>#REF!</v>
      </c>
      <c r="N63" s="35"/>
      <c r="O63" s="8"/>
      <c r="P63" s="8"/>
      <c r="Q63" s="8"/>
      <c r="R63" s="32"/>
      <c r="S63" s="32"/>
      <c r="T63" s="32"/>
      <c r="U63" s="32"/>
      <c r="V63" s="32"/>
      <c r="Z63" s="8"/>
      <c r="AC63" s="6"/>
    </row>
    <row r="64" spans="8:29" hidden="1" x14ac:dyDescent="0.25">
      <c r="H64" s="7"/>
      <c r="J64" s="36" t="s">
        <v>63</v>
      </c>
      <c r="K64" s="18" t="e">
        <f>COUNTIFS(#REF!,"=Y",$C$3:$C$10,$J$15:$J$81)</f>
        <v>#REF!</v>
      </c>
      <c r="N64" s="35"/>
      <c r="O64" s="8"/>
      <c r="P64" s="8"/>
      <c r="Q64" s="8"/>
      <c r="R64" s="32"/>
      <c r="S64" s="32"/>
      <c r="T64" s="32"/>
      <c r="U64" s="32"/>
      <c r="V64" s="32"/>
      <c r="Z64" s="8"/>
      <c r="AC64" s="6"/>
    </row>
    <row r="65" spans="8:29" hidden="1" x14ac:dyDescent="0.25">
      <c r="H65" s="7"/>
      <c r="J65" s="36" t="s">
        <v>64</v>
      </c>
      <c r="K65" s="18" t="e">
        <f>COUNTIFS(#REF!,"=Y",$C$3:$C$10,$J$15:$J$81)</f>
        <v>#REF!</v>
      </c>
      <c r="N65" s="35"/>
      <c r="O65" s="8"/>
      <c r="P65" s="8"/>
      <c r="Q65" s="8"/>
      <c r="R65" s="32"/>
      <c r="S65" s="32"/>
      <c r="T65" s="32"/>
      <c r="U65" s="32"/>
      <c r="V65" s="32"/>
      <c r="Z65" s="8"/>
      <c r="AC65" s="6"/>
    </row>
    <row r="66" spans="8:29" hidden="1" x14ac:dyDescent="0.25">
      <c r="H66" s="7"/>
      <c r="J66" s="36" t="s">
        <v>65</v>
      </c>
      <c r="K66" s="18" t="e">
        <f>COUNTIFS(#REF!,"=Y",$C$3:$C$10,$J$15:$J$81)</f>
        <v>#REF!</v>
      </c>
      <c r="N66" s="35"/>
      <c r="O66" s="8"/>
      <c r="P66" s="8"/>
      <c r="Q66" s="8"/>
      <c r="R66" s="32"/>
      <c r="S66" s="32"/>
      <c r="T66" s="32"/>
      <c r="U66" s="32"/>
      <c r="V66" s="32"/>
      <c r="Z66" s="8"/>
      <c r="AC66" s="6"/>
    </row>
    <row r="67" spans="8:29" hidden="1" x14ac:dyDescent="0.25">
      <c r="H67" s="7"/>
      <c r="J67" s="36" t="s">
        <v>66</v>
      </c>
      <c r="K67" s="18" t="e">
        <f>COUNTIFS(#REF!,"=Y",$C$3:$C$10,$J$15:$J$81)</f>
        <v>#REF!</v>
      </c>
      <c r="N67" s="35"/>
      <c r="O67" s="8"/>
      <c r="P67" s="8"/>
      <c r="Q67" s="8"/>
      <c r="R67" s="32"/>
      <c r="S67" s="32"/>
      <c r="T67" s="32"/>
      <c r="U67" s="32"/>
      <c r="V67" s="32"/>
      <c r="Z67" s="8"/>
      <c r="AC67" s="6"/>
    </row>
    <row r="68" spans="8:29" hidden="1" x14ac:dyDescent="0.25">
      <c r="H68" s="7"/>
      <c r="J68" s="36" t="s">
        <v>67</v>
      </c>
      <c r="K68" s="18" t="e">
        <f>COUNTIFS(#REF!,"=Y",$C$3:$C$10,$J$15:$J$81)</f>
        <v>#REF!</v>
      </c>
      <c r="N68" s="35"/>
      <c r="O68" s="8"/>
      <c r="P68" s="8"/>
      <c r="Q68" s="8"/>
      <c r="R68" s="32"/>
      <c r="S68" s="32"/>
      <c r="T68" s="32"/>
      <c r="U68" s="32"/>
      <c r="V68" s="32"/>
      <c r="Z68" s="8"/>
      <c r="AC68" s="6"/>
    </row>
    <row r="69" spans="8:29" hidden="1" x14ac:dyDescent="0.25">
      <c r="H69" s="7"/>
      <c r="J69" s="36" t="s">
        <v>68</v>
      </c>
      <c r="K69" s="18" t="e">
        <f>COUNTIFS(#REF!,"=Y",$C$3:$C$10,$J$15:$J$81)</f>
        <v>#REF!</v>
      </c>
      <c r="N69" s="35"/>
      <c r="O69" s="8"/>
      <c r="P69" s="8"/>
      <c r="Q69" s="8"/>
      <c r="R69" s="32"/>
      <c r="S69" s="32"/>
      <c r="T69" s="32"/>
      <c r="U69" s="32"/>
      <c r="V69" s="32"/>
      <c r="Z69" s="8"/>
      <c r="AC69" s="6"/>
    </row>
    <row r="70" spans="8:29" hidden="1" x14ac:dyDescent="0.25">
      <c r="H70" s="7"/>
      <c r="J70" s="36" t="s">
        <v>69</v>
      </c>
      <c r="K70" s="18" t="e">
        <f>COUNTIFS(#REF!,"=Y",$C$3:$C$10,$J$15:$J$81)</f>
        <v>#REF!</v>
      </c>
      <c r="N70" s="35"/>
      <c r="O70" s="8"/>
      <c r="P70" s="8"/>
      <c r="Q70" s="8"/>
      <c r="R70" s="32"/>
      <c r="S70" s="32"/>
      <c r="T70" s="32"/>
      <c r="U70" s="32"/>
      <c r="V70" s="32"/>
      <c r="Z70" s="8"/>
      <c r="AC70" s="6"/>
    </row>
    <row r="71" spans="8:29" hidden="1" x14ac:dyDescent="0.25">
      <c r="H71" s="7"/>
      <c r="J71" s="36" t="s">
        <v>70</v>
      </c>
      <c r="K71" s="18" t="e">
        <f>COUNTIFS(#REF!,"=Y",$C$3:$C$10,$J$15:$J$81)</f>
        <v>#REF!</v>
      </c>
      <c r="N71" s="35"/>
      <c r="O71" s="8"/>
      <c r="P71" s="8"/>
      <c r="Q71" s="8"/>
      <c r="R71" s="32"/>
      <c r="S71" s="32"/>
      <c r="T71" s="32"/>
      <c r="U71" s="32"/>
      <c r="V71" s="32"/>
      <c r="Z71" s="8"/>
      <c r="AC71" s="6"/>
    </row>
    <row r="72" spans="8:29" hidden="1" x14ac:dyDescent="0.25">
      <c r="H72" s="7"/>
      <c r="J72" s="36" t="s">
        <v>71</v>
      </c>
      <c r="K72" s="18" t="e">
        <f>COUNTIFS(#REF!,"=Y",$C$3:$C$10,$J$15:$J$81)</f>
        <v>#REF!</v>
      </c>
      <c r="N72" s="35"/>
      <c r="O72" s="8"/>
      <c r="P72" s="8"/>
      <c r="Q72" s="8"/>
      <c r="R72" s="32"/>
      <c r="S72" s="32"/>
      <c r="T72" s="32"/>
      <c r="U72" s="32"/>
      <c r="V72" s="32"/>
      <c r="Z72" s="8"/>
      <c r="AC72" s="6"/>
    </row>
    <row r="73" spans="8:29" hidden="1" x14ac:dyDescent="0.25">
      <c r="H73" s="7"/>
      <c r="J73" s="36" t="s">
        <v>72</v>
      </c>
      <c r="K73" s="18" t="e">
        <f>COUNTIFS(#REF!,"=Y",$C$3:$C$10,$J$15:$J$81)</f>
        <v>#REF!</v>
      </c>
      <c r="N73" s="35"/>
      <c r="O73" s="8"/>
      <c r="P73" s="8"/>
      <c r="Q73" s="8"/>
      <c r="R73" s="32"/>
      <c r="S73" s="32"/>
      <c r="T73" s="32"/>
      <c r="U73" s="32"/>
      <c r="V73" s="32"/>
      <c r="Z73" s="8"/>
      <c r="AC73" s="6"/>
    </row>
    <row r="74" spans="8:29" hidden="1" x14ac:dyDescent="0.25">
      <c r="H74" s="7"/>
      <c r="J74" s="36" t="s">
        <v>73</v>
      </c>
      <c r="K74" s="18" t="e">
        <f>COUNTIFS(#REF!,"=Y",$C$3:$C$10,$J$15:$J$81)</f>
        <v>#REF!</v>
      </c>
      <c r="N74" s="35"/>
      <c r="O74" s="8"/>
      <c r="P74" s="8"/>
      <c r="Q74" s="8"/>
      <c r="R74" s="32"/>
      <c r="S74" s="32"/>
      <c r="T74" s="32"/>
      <c r="U74" s="32"/>
      <c r="V74" s="32"/>
      <c r="Z74" s="8"/>
      <c r="AC74" s="6"/>
    </row>
    <row r="75" spans="8:29" hidden="1" x14ac:dyDescent="0.25">
      <c r="H75" s="7"/>
      <c r="J75" s="36" t="s">
        <v>74</v>
      </c>
      <c r="K75" s="18" t="e">
        <f>COUNTIFS(#REF!,"=Y",$C$3:$C$10,$J$15:$J$81)</f>
        <v>#REF!</v>
      </c>
      <c r="N75" s="35"/>
      <c r="O75" s="8"/>
      <c r="P75" s="8"/>
      <c r="Q75" s="8"/>
      <c r="R75" s="32"/>
      <c r="S75" s="32"/>
      <c r="T75" s="32"/>
      <c r="U75" s="32"/>
      <c r="V75" s="32"/>
      <c r="Z75" s="8"/>
      <c r="AC75" s="6"/>
    </row>
    <row r="76" spans="8:29" hidden="1" x14ac:dyDescent="0.25">
      <c r="H76" s="7"/>
      <c r="J76" s="36" t="s">
        <v>75</v>
      </c>
      <c r="K76" s="18" t="e">
        <f>COUNTIFS(#REF!,"=Y",$C$3:$C$10,$J$15:$J$81)</f>
        <v>#REF!</v>
      </c>
      <c r="N76" s="35"/>
      <c r="O76" s="8"/>
      <c r="P76" s="8"/>
      <c r="Q76" s="8"/>
      <c r="R76" s="32"/>
      <c r="S76" s="32"/>
      <c r="T76" s="32"/>
      <c r="U76" s="32"/>
      <c r="V76" s="32"/>
      <c r="Z76" s="8"/>
      <c r="AC76" s="6"/>
    </row>
    <row r="77" spans="8:29" hidden="1" x14ac:dyDescent="0.25">
      <c r="H77" s="7"/>
      <c r="J77" s="36" t="s">
        <v>76</v>
      </c>
      <c r="K77" s="18" t="e">
        <f>COUNTIFS(#REF!,"=Y",$C$3:$C$10,$J$15:$J$81)</f>
        <v>#REF!</v>
      </c>
      <c r="N77" s="35"/>
      <c r="O77" s="8"/>
      <c r="P77" s="8"/>
      <c r="Q77" s="8"/>
      <c r="R77" s="32"/>
      <c r="S77" s="32"/>
      <c r="T77" s="32"/>
      <c r="U77" s="32"/>
      <c r="V77" s="32"/>
      <c r="Z77" s="8"/>
      <c r="AC77" s="6"/>
    </row>
    <row r="78" spans="8:29" hidden="1" x14ac:dyDescent="0.25">
      <c r="H78" s="7"/>
      <c r="J78" s="36" t="s">
        <v>77</v>
      </c>
      <c r="K78" s="18" t="e">
        <f>COUNTIFS(#REF!,"=Y",$C$3:$C$10,$J$15:$J$81)</f>
        <v>#REF!</v>
      </c>
      <c r="N78" s="35"/>
      <c r="O78" s="8"/>
      <c r="P78" s="8"/>
      <c r="Q78" s="8"/>
      <c r="R78" s="32"/>
      <c r="S78" s="32"/>
      <c r="T78" s="32"/>
      <c r="U78" s="32"/>
      <c r="V78" s="32"/>
      <c r="Z78" s="8"/>
      <c r="AC78" s="6"/>
    </row>
    <row r="79" spans="8:29" hidden="1" x14ac:dyDescent="0.25">
      <c r="H79" s="7"/>
      <c r="J79" s="36" t="s">
        <v>78</v>
      </c>
      <c r="K79" s="18" t="e">
        <f>COUNTIFS(#REF!,"=Y",$C$3:$C$10,$J$15:$J$81)</f>
        <v>#REF!</v>
      </c>
      <c r="N79" s="35"/>
      <c r="O79" s="8"/>
      <c r="P79" s="8"/>
      <c r="Q79" s="8"/>
      <c r="R79" s="32"/>
      <c r="S79" s="32"/>
      <c r="T79" s="32"/>
      <c r="U79" s="32"/>
      <c r="V79" s="32"/>
      <c r="Z79" s="8"/>
      <c r="AC79" s="6"/>
    </row>
    <row r="80" spans="8:29" hidden="1" x14ac:dyDescent="0.25">
      <c r="H80" s="7"/>
      <c r="J80" s="36" t="s">
        <v>79</v>
      </c>
      <c r="K80" s="18" t="e">
        <f>COUNTIFS(#REF!,"=Y",$C$3:$C$10,$J$15:$J$81)</f>
        <v>#REF!</v>
      </c>
      <c r="N80" s="35"/>
      <c r="O80" s="8"/>
      <c r="P80" s="8"/>
      <c r="Q80" s="8"/>
      <c r="R80" s="32"/>
      <c r="S80" s="32"/>
      <c r="T80" s="32"/>
      <c r="U80" s="32"/>
      <c r="V80" s="32"/>
      <c r="Z80" s="8"/>
      <c r="AC80" s="6"/>
    </row>
    <row r="81" spans="8:31" hidden="1" x14ac:dyDescent="0.25">
      <c r="H81" s="7"/>
      <c r="J81" s="36" t="s">
        <v>80</v>
      </c>
      <c r="K81" s="18" t="e">
        <f>COUNTIFS(#REF!,"=Y",$C$3:$C$10,$J$15:$J$81)</f>
        <v>#REF!</v>
      </c>
      <c r="N81" s="35"/>
      <c r="O81" s="8"/>
      <c r="P81" s="8"/>
      <c r="Q81" s="8"/>
      <c r="R81" s="32"/>
      <c r="S81" s="32"/>
      <c r="T81" s="32"/>
      <c r="U81" s="32"/>
      <c r="V81" s="32"/>
      <c r="Z81" s="8"/>
      <c r="AC81" s="6"/>
    </row>
    <row r="82" spans="8:31" x14ac:dyDescent="0.25">
      <c r="H82" s="7"/>
      <c r="O82" s="8"/>
      <c r="P82" s="35"/>
      <c r="Q82" s="8"/>
      <c r="T82" s="32"/>
      <c r="W82" s="32"/>
      <c r="X82" s="32"/>
      <c r="Z82" s="8"/>
      <c r="AE82" s="6"/>
    </row>
    <row r="83" spans="8:31" x14ac:dyDescent="0.25">
      <c r="H83" s="7"/>
      <c r="O83" s="8"/>
      <c r="P83" s="35"/>
      <c r="Q83" s="8"/>
      <c r="T83" s="32"/>
      <c r="W83" s="32"/>
      <c r="X83" s="32"/>
      <c r="Z83" s="8"/>
      <c r="AE83" s="6"/>
    </row>
    <row r="84" spans="8:31" x14ac:dyDescent="0.25">
      <c r="H84" s="7"/>
      <c r="O84" s="8"/>
      <c r="P84" s="35"/>
      <c r="Q84" s="8"/>
      <c r="T84" s="32"/>
      <c r="W84" s="32"/>
      <c r="X84" s="32"/>
      <c r="Z84" s="8"/>
      <c r="AE84" s="6"/>
    </row>
    <row r="85" spans="8:31" x14ac:dyDescent="0.25">
      <c r="H85" s="7"/>
      <c r="O85" s="8"/>
      <c r="P85" s="35"/>
      <c r="Q85" s="8"/>
      <c r="T85" s="32"/>
      <c r="W85" s="32"/>
      <c r="X85" s="32"/>
      <c r="Z85" s="8"/>
      <c r="AE85" s="6"/>
    </row>
    <row r="86" spans="8:31" x14ac:dyDescent="0.25">
      <c r="H86" s="7"/>
      <c r="O86" s="8"/>
      <c r="P86" s="35"/>
      <c r="Q86" s="8"/>
      <c r="T86" s="32"/>
      <c r="W86" s="32"/>
      <c r="X86" s="32"/>
      <c r="Z86" s="8"/>
      <c r="AE86" s="6"/>
    </row>
    <row r="87" spans="8:31" x14ac:dyDescent="0.25">
      <c r="H87" s="7"/>
      <c r="O87" s="8"/>
      <c r="P87" s="35"/>
      <c r="Q87" s="8"/>
      <c r="T87" s="32"/>
      <c r="W87" s="32"/>
      <c r="X87" s="32"/>
      <c r="Z87" s="8"/>
      <c r="AE87" s="6"/>
    </row>
    <row r="88" spans="8:31" x14ac:dyDescent="0.25">
      <c r="H88" s="7"/>
      <c r="O88" s="8"/>
      <c r="P88" s="35"/>
      <c r="Q88" s="8"/>
      <c r="T88" s="32"/>
      <c r="W88" s="32"/>
      <c r="X88" s="32"/>
      <c r="Z88" s="8"/>
      <c r="AE88" s="6"/>
    </row>
    <row r="89" spans="8:31" x14ac:dyDescent="0.25">
      <c r="H89" s="7"/>
      <c r="O89" s="8"/>
      <c r="P89" s="35"/>
      <c r="Q89" s="8"/>
      <c r="T89" s="32"/>
      <c r="W89" s="32"/>
      <c r="X89" s="32"/>
      <c r="Z89" s="8"/>
      <c r="AE89" s="6"/>
    </row>
    <row r="90" spans="8:31" x14ac:dyDescent="0.25">
      <c r="H90" s="7"/>
      <c r="O90" s="8"/>
      <c r="P90" s="35"/>
      <c r="Q90" s="8"/>
      <c r="T90" s="32"/>
      <c r="W90" s="32"/>
      <c r="X90" s="32"/>
      <c r="Z90" s="8"/>
      <c r="AE90" s="6"/>
    </row>
    <row r="91" spans="8:31" x14ac:dyDescent="0.25">
      <c r="H91" s="7"/>
      <c r="O91" s="8"/>
      <c r="P91" s="35"/>
      <c r="Q91" s="8"/>
      <c r="T91" s="32"/>
      <c r="W91" s="32"/>
      <c r="X91" s="32"/>
      <c r="Z91" s="8"/>
      <c r="AE91" s="6"/>
    </row>
    <row r="92" spans="8:31" x14ac:dyDescent="0.25">
      <c r="I92" s="35"/>
      <c r="O92" s="8"/>
      <c r="R92" s="32"/>
      <c r="S92" s="32"/>
      <c r="Z92" s="8"/>
      <c r="AA92" s="6"/>
    </row>
    <row r="93" spans="8:31" x14ac:dyDescent="0.25">
      <c r="I93" s="35"/>
      <c r="O93" s="8"/>
      <c r="R93" s="32"/>
      <c r="S93" s="32"/>
      <c r="Z93" s="8"/>
      <c r="AA93" s="6"/>
    </row>
    <row r="94" spans="8:31" x14ac:dyDescent="0.25">
      <c r="I94" s="35"/>
      <c r="O94" s="8"/>
      <c r="R94" s="32"/>
      <c r="S94" s="32"/>
      <c r="Z94" s="8"/>
      <c r="AA94" s="6"/>
    </row>
    <row r="95" spans="8:31" x14ac:dyDescent="0.25">
      <c r="I95" s="35"/>
      <c r="O95" s="8"/>
      <c r="R95" s="32"/>
      <c r="S95" s="32"/>
      <c r="Z95" s="8"/>
      <c r="AA95" s="6"/>
    </row>
    <row r="96" spans="8:31" x14ac:dyDescent="0.25">
      <c r="I96" s="35"/>
      <c r="O96" s="8"/>
      <c r="R96" s="32"/>
      <c r="S96" s="32"/>
      <c r="Z96" s="8"/>
      <c r="AA96" s="6"/>
    </row>
    <row r="97" spans="9:27" x14ac:dyDescent="0.25">
      <c r="I97" s="35"/>
      <c r="O97" s="8"/>
      <c r="R97" s="32"/>
      <c r="S97" s="32"/>
      <c r="Z97" s="8"/>
      <c r="AA97" s="6"/>
    </row>
    <row r="98" spans="9:27" x14ac:dyDescent="0.25">
      <c r="I98" s="35"/>
      <c r="O98" s="8"/>
      <c r="R98" s="32"/>
      <c r="S98" s="32"/>
      <c r="Z98" s="8"/>
      <c r="AA98" s="6"/>
    </row>
    <row r="99" spans="9:27" x14ac:dyDescent="0.25">
      <c r="I99" s="35"/>
      <c r="O99" s="8"/>
      <c r="R99" s="32"/>
      <c r="S99" s="32"/>
      <c r="Z99" s="8"/>
      <c r="AA99" s="6"/>
    </row>
    <row r="100" spans="9:27" x14ac:dyDescent="0.25">
      <c r="I100" s="35"/>
      <c r="O100" s="8"/>
      <c r="R100" s="32"/>
      <c r="S100" s="32"/>
      <c r="Z100" s="8"/>
      <c r="AA100" s="6"/>
    </row>
    <row r="101" spans="9:27" x14ac:dyDescent="0.25">
      <c r="Z101" s="6"/>
    </row>
    <row r="102" spans="9:27" x14ac:dyDescent="0.25">
      <c r="Z102" s="6"/>
    </row>
    <row r="103" spans="9:27" x14ac:dyDescent="0.25">
      <c r="Z103" s="6"/>
    </row>
    <row r="104" spans="9:27" x14ac:dyDescent="0.25">
      <c r="Z104" s="6"/>
    </row>
    <row r="105" spans="9:27" x14ac:dyDescent="0.25">
      <c r="Z105" s="6"/>
    </row>
    <row r="106" spans="9:27" x14ac:dyDescent="0.25">
      <c r="Z106" s="6"/>
    </row>
    <row r="107" spans="9:27" x14ac:dyDescent="0.25">
      <c r="Z107" s="6"/>
    </row>
    <row r="108" spans="9:27" x14ac:dyDescent="0.25">
      <c r="Z108" s="6"/>
    </row>
    <row r="109" spans="9:27" x14ac:dyDescent="0.25">
      <c r="Z109" s="6"/>
    </row>
    <row r="110" spans="9:27" x14ac:dyDescent="0.25">
      <c r="Z110" s="6"/>
    </row>
    <row r="111" spans="9:27" x14ac:dyDescent="0.25">
      <c r="Z111" s="6"/>
    </row>
    <row r="112" spans="9:27" x14ac:dyDescent="0.25">
      <c r="Z112" s="6"/>
    </row>
  </sheetData>
  <sortState ref="A3:AE10">
    <sortCondition descending="1" ref="M3:M10"/>
  </sortState>
  <phoneticPr fontId="0" type="noConversion"/>
  <pageMargins left="0.7" right="0.7" top="0.75" bottom="0.75" header="0.3" footer="0.3"/>
  <pageSetup paperSize="3" scale="55" fitToHeight="0" orientation="landscape" r:id="rId1"/>
  <headerFooter alignWithMargins="0">
    <oddHeader>&amp;C&amp;"Arial,Bold"&amp;14RFA 2016-115 – All Applications&amp;RPage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2017-03-09T20:57:34Z</dcterms:modified>
</cp:coreProperties>
</file>