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U:\USER\JSalmonsen\All Application Submitted Reports\2016 App Submitted Reports\2016-110 Small-Medium Geo\"/>
    </mc:Choice>
  </mc:AlternateContent>
  <bookViews>
    <workbookView xWindow="0" yWindow="0" windowWidth="19200" windowHeight="6348"/>
  </bookViews>
  <sheets>
    <sheet name="for posting" sheetId="1" r:id="rId1"/>
  </sheets>
  <definedNames>
    <definedName name="_xlnm.Print_Titles" localSheetId="0">'for posting'!$A:$B,'for posting'!$1:$1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38" i="1" l="1"/>
  <c r="N138" i="1"/>
  <c r="K138" i="1"/>
  <c r="AD137" i="1"/>
  <c r="N137" i="1"/>
  <c r="K137" i="1"/>
  <c r="AD136" i="1"/>
  <c r="N136" i="1"/>
  <c r="K136" i="1"/>
  <c r="AD135" i="1"/>
  <c r="N135" i="1"/>
  <c r="K135" i="1"/>
  <c r="AD134" i="1"/>
  <c r="N134" i="1"/>
  <c r="K134" i="1"/>
  <c r="AD133" i="1"/>
  <c r="N133" i="1"/>
  <c r="K133" i="1"/>
  <c r="AD132" i="1"/>
  <c r="N132" i="1"/>
  <c r="K132" i="1"/>
  <c r="AD131" i="1"/>
  <c r="N131" i="1"/>
  <c r="K131" i="1"/>
  <c r="AD130" i="1"/>
  <c r="N130" i="1"/>
  <c r="K130" i="1"/>
  <c r="AD129" i="1"/>
  <c r="N129" i="1"/>
  <c r="K129" i="1"/>
  <c r="AD128" i="1"/>
  <c r="N128" i="1"/>
  <c r="K128" i="1"/>
  <c r="AD127" i="1"/>
  <c r="N127" i="1"/>
  <c r="K127" i="1"/>
  <c r="AD126" i="1"/>
  <c r="N126" i="1"/>
  <c r="K126" i="1"/>
  <c r="AD125" i="1"/>
  <c r="N125" i="1"/>
  <c r="K125" i="1"/>
  <c r="AD124" i="1"/>
  <c r="N124" i="1"/>
  <c r="K124" i="1"/>
  <c r="AD123" i="1"/>
  <c r="N123" i="1"/>
  <c r="K123" i="1"/>
  <c r="AD122" i="1"/>
  <c r="N122" i="1"/>
  <c r="K122" i="1"/>
  <c r="AD121" i="1"/>
  <c r="N121" i="1"/>
  <c r="K121" i="1"/>
  <c r="AD120" i="1"/>
  <c r="N120" i="1"/>
  <c r="K120" i="1"/>
  <c r="AD119" i="1"/>
  <c r="N119" i="1"/>
  <c r="K119" i="1"/>
  <c r="AD118" i="1"/>
  <c r="N118" i="1"/>
  <c r="K118" i="1"/>
  <c r="AD117" i="1"/>
  <c r="N117" i="1"/>
  <c r="K117" i="1"/>
  <c r="AD116" i="1"/>
  <c r="N116" i="1"/>
  <c r="K116" i="1"/>
  <c r="AD115" i="1"/>
  <c r="N115" i="1"/>
  <c r="K115" i="1"/>
  <c r="AD114" i="1"/>
  <c r="N114" i="1"/>
  <c r="K114" i="1"/>
  <c r="AD113" i="1"/>
  <c r="N113" i="1"/>
  <c r="K113" i="1"/>
  <c r="AD112" i="1"/>
  <c r="N112" i="1"/>
  <c r="K112" i="1"/>
  <c r="AD111" i="1"/>
  <c r="N111" i="1"/>
  <c r="K111" i="1"/>
  <c r="AD110" i="1"/>
  <c r="N110" i="1"/>
  <c r="K110" i="1"/>
  <c r="AD109" i="1"/>
  <c r="N109" i="1"/>
  <c r="AD108" i="1"/>
  <c r="N108" i="1"/>
  <c r="K108" i="1"/>
  <c r="AD107" i="1"/>
  <c r="N107" i="1"/>
  <c r="K107" i="1"/>
  <c r="AD106" i="1"/>
  <c r="N106" i="1"/>
  <c r="K106" i="1"/>
  <c r="AD105" i="1"/>
  <c r="N105" i="1"/>
  <c r="K105" i="1"/>
  <c r="AD104" i="1"/>
  <c r="N104" i="1"/>
  <c r="K104" i="1"/>
  <c r="AD103" i="1"/>
  <c r="N103" i="1"/>
  <c r="K103" i="1"/>
  <c r="AD102" i="1"/>
  <c r="N102" i="1"/>
  <c r="K102" i="1"/>
  <c r="AD101" i="1"/>
  <c r="N101" i="1"/>
  <c r="K101" i="1"/>
  <c r="AD100" i="1"/>
  <c r="N100" i="1"/>
  <c r="K100" i="1"/>
  <c r="AD99" i="1"/>
  <c r="N99" i="1"/>
  <c r="K99" i="1"/>
  <c r="AD98" i="1"/>
  <c r="N98" i="1"/>
  <c r="K98" i="1"/>
  <c r="AD97" i="1"/>
  <c r="N97" i="1"/>
  <c r="K97" i="1"/>
  <c r="AD96" i="1"/>
  <c r="N96" i="1"/>
  <c r="K96" i="1"/>
  <c r="AD95" i="1"/>
  <c r="N95" i="1"/>
  <c r="K95" i="1"/>
  <c r="AD94" i="1"/>
  <c r="N94" i="1"/>
  <c r="K94" i="1"/>
  <c r="AD93" i="1"/>
  <c r="N93" i="1"/>
  <c r="K93" i="1"/>
  <c r="AD92" i="1"/>
  <c r="N92" i="1"/>
  <c r="K92" i="1"/>
  <c r="AD91" i="1"/>
  <c r="N91" i="1"/>
  <c r="K91" i="1"/>
  <c r="AD90" i="1"/>
  <c r="N90" i="1"/>
  <c r="K90" i="1"/>
  <c r="AD89" i="1"/>
  <c r="N89" i="1"/>
  <c r="K89" i="1"/>
  <c r="AD88" i="1"/>
  <c r="N88" i="1"/>
  <c r="K88" i="1"/>
  <c r="AD87" i="1"/>
  <c r="N87" i="1"/>
  <c r="K87" i="1"/>
  <c r="AD86" i="1"/>
  <c r="N86" i="1"/>
  <c r="K86" i="1"/>
  <c r="AD85" i="1"/>
  <c r="N85" i="1"/>
  <c r="K85" i="1"/>
  <c r="AD84" i="1"/>
  <c r="N84" i="1"/>
  <c r="K84" i="1"/>
  <c r="AD83" i="1"/>
  <c r="N83" i="1"/>
  <c r="K83" i="1"/>
  <c r="AD82" i="1"/>
  <c r="N82" i="1"/>
  <c r="K82" i="1"/>
  <c r="AD81" i="1"/>
  <c r="N81" i="1"/>
  <c r="K81" i="1"/>
  <c r="AD80" i="1"/>
  <c r="N80" i="1"/>
  <c r="K80" i="1"/>
  <c r="AD79" i="1"/>
  <c r="N79" i="1"/>
  <c r="K79" i="1"/>
  <c r="AD78" i="1"/>
  <c r="N78" i="1"/>
  <c r="K78" i="1"/>
  <c r="AD77" i="1"/>
  <c r="N77" i="1"/>
  <c r="K77" i="1"/>
  <c r="AD76" i="1"/>
  <c r="N76" i="1"/>
  <c r="K76" i="1"/>
  <c r="AD75" i="1"/>
  <c r="N75" i="1"/>
  <c r="K75" i="1"/>
  <c r="AD74" i="1"/>
  <c r="N74" i="1"/>
  <c r="K74" i="1"/>
  <c r="AD73" i="1"/>
  <c r="N73" i="1"/>
  <c r="K73" i="1"/>
  <c r="AD72" i="1"/>
  <c r="N72" i="1"/>
  <c r="K72" i="1"/>
  <c r="AD71" i="1"/>
  <c r="N71" i="1"/>
  <c r="K71" i="1"/>
  <c r="AD70" i="1"/>
  <c r="N70" i="1"/>
  <c r="K70" i="1"/>
  <c r="AD69" i="1"/>
  <c r="N69" i="1"/>
  <c r="K69" i="1"/>
  <c r="AD68" i="1"/>
  <c r="N68" i="1"/>
  <c r="K68" i="1"/>
  <c r="AD67" i="1"/>
  <c r="N67" i="1"/>
  <c r="K67" i="1"/>
  <c r="AD66" i="1"/>
  <c r="N66" i="1"/>
  <c r="K66" i="1"/>
  <c r="AD65" i="1"/>
  <c r="N65" i="1"/>
  <c r="K65" i="1"/>
  <c r="AD64" i="1"/>
  <c r="N64" i="1"/>
  <c r="K64" i="1"/>
  <c r="AD63" i="1"/>
  <c r="N63" i="1"/>
  <c r="K63" i="1"/>
  <c r="AD62" i="1"/>
  <c r="N62" i="1"/>
  <c r="K62" i="1"/>
  <c r="AD61" i="1"/>
  <c r="N61" i="1"/>
  <c r="K61" i="1"/>
  <c r="AD60" i="1"/>
  <c r="N60" i="1"/>
  <c r="K60" i="1"/>
  <c r="AD59" i="1"/>
  <c r="N59" i="1"/>
  <c r="K59" i="1"/>
  <c r="AD58" i="1"/>
  <c r="N58" i="1"/>
  <c r="K58" i="1"/>
  <c r="AD57" i="1"/>
  <c r="N57" i="1"/>
  <c r="K57" i="1"/>
  <c r="AD56" i="1"/>
  <c r="N56" i="1"/>
  <c r="K56" i="1"/>
  <c r="AD55" i="1"/>
  <c r="N55" i="1"/>
  <c r="K55" i="1"/>
  <c r="AD54" i="1"/>
  <c r="N54" i="1"/>
  <c r="K54" i="1"/>
  <c r="AD53" i="1"/>
  <c r="N53" i="1"/>
  <c r="K53" i="1"/>
  <c r="AD52" i="1"/>
  <c r="N52" i="1"/>
  <c r="K52" i="1"/>
  <c r="AD51" i="1"/>
  <c r="N51" i="1"/>
  <c r="K51" i="1"/>
  <c r="AD50" i="1"/>
  <c r="N50" i="1"/>
  <c r="K50" i="1"/>
  <c r="AD49" i="1"/>
  <c r="N49" i="1"/>
  <c r="K49" i="1"/>
  <c r="AD48" i="1"/>
  <c r="N48" i="1"/>
  <c r="K48" i="1"/>
  <c r="AD47" i="1"/>
  <c r="N47" i="1"/>
  <c r="K47" i="1"/>
  <c r="AD46" i="1"/>
  <c r="N46" i="1"/>
  <c r="K46" i="1"/>
  <c r="AD45" i="1"/>
  <c r="N45" i="1"/>
  <c r="K45" i="1"/>
  <c r="AD44" i="1"/>
  <c r="N44" i="1"/>
  <c r="K44" i="1"/>
  <c r="AD43" i="1"/>
  <c r="N43" i="1"/>
  <c r="K43" i="1"/>
  <c r="AD42" i="1"/>
  <c r="N42" i="1"/>
  <c r="K42" i="1"/>
  <c r="AD41" i="1"/>
  <c r="N41" i="1"/>
  <c r="K41" i="1"/>
  <c r="AD40" i="1"/>
  <c r="N40" i="1"/>
  <c r="K40" i="1"/>
  <c r="AD39" i="1"/>
  <c r="N39" i="1"/>
  <c r="K39" i="1"/>
  <c r="AD38" i="1"/>
  <c r="N38" i="1"/>
  <c r="K38" i="1"/>
  <c r="AD37" i="1"/>
  <c r="N37" i="1"/>
  <c r="K37" i="1"/>
  <c r="AD36" i="1"/>
  <c r="N36" i="1"/>
  <c r="K36" i="1"/>
  <c r="AD35" i="1"/>
  <c r="N35" i="1"/>
  <c r="K35" i="1"/>
  <c r="AD34" i="1"/>
  <c r="N34" i="1"/>
  <c r="K34" i="1"/>
  <c r="AD33" i="1"/>
  <c r="N33" i="1"/>
  <c r="K33" i="1"/>
  <c r="AD32" i="1"/>
  <c r="N32" i="1"/>
  <c r="K32" i="1"/>
  <c r="AD31" i="1"/>
  <c r="N31" i="1"/>
  <c r="K31" i="1"/>
  <c r="AD30" i="1"/>
  <c r="N30" i="1"/>
  <c r="K30" i="1"/>
  <c r="AD29" i="1"/>
  <c r="N29" i="1"/>
  <c r="K29" i="1"/>
  <c r="AD28" i="1"/>
  <c r="N28" i="1"/>
  <c r="K28" i="1"/>
  <c r="AD27" i="1"/>
  <c r="N27" i="1"/>
  <c r="K27" i="1"/>
  <c r="AD26" i="1"/>
  <c r="N26" i="1"/>
  <c r="K26" i="1"/>
  <c r="AD25" i="1"/>
  <c r="N25" i="1"/>
  <c r="K25" i="1"/>
  <c r="AD24" i="1"/>
  <c r="N24" i="1"/>
  <c r="K24" i="1"/>
  <c r="AD23" i="1"/>
  <c r="N23" i="1"/>
  <c r="K23" i="1"/>
  <c r="AD22" i="1"/>
  <c r="N22" i="1"/>
  <c r="K22" i="1"/>
  <c r="AD21" i="1"/>
  <c r="N21" i="1"/>
  <c r="K21" i="1"/>
  <c r="AD20" i="1"/>
  <c r="N20" i="1"/>
  <c r="K20" i="1"/>
  <c r="AD19" i="1"/>
  <c r="N19" i="1"/>
  <c r="K19" i="1"/>
  <c r="AD18" i="1"/>
  <c r="N18" i="1"/>
  <c r="K18" i="1"/>
  <c r="AD17" i="1"/>
  <c r="N17" i="1"/>
  <c r="K17" i="1"/>
  <c r="AD16" i="1"/>
  <c r="N16" i="1"/>
  <c r="K16" i="1"/>
  <c r="AD15" i="1"/>
  <c r="N15" i="1"/>
  <c r="K15" i="1"/>
  <c r="AD14" i="1"/>
  <c r="N14" i="1"/>
  <c r="K14" i="1"/>
  <c r="AD13" i="1"/>
  <c r="N13" i="1"/>
  <c r="K13" i="1"/>
  <c r="AD12" i="1"/>
  <c r="N12" i="1"/>
  <c r="K12" i="1"/>
  <c r="AD11" i="1"/>
  <c r="N11" i="1"/>
  <c r="K11" i="1"/>
  <c r="AD10" i="1"/>
  <c r="N10" i="1"/>
  <c r="K10" i="1"/>
  <c r="AD9" i="1"/>
  <c r="N9" i="1"/>
  <c r="K9" i="1"/>
  <c r="AD8" i="1"/>
  <c r="N8" i="1"/>
  <c r="K8" i="1"/>
  <c r="AD7" i="1"/>
  <c r="N7" i="1"/>
  <c r="K7" i="1"/>
  <c r="AD6" i="1"/>
  <c r="N6" i="1"/>
  <c r="K6" i="1"/>
  <c r="AD5" i="1"/>
  <c r="N5" i="1"/>
  <c r="K5" i="1"/>
  <c r="AD4" i="1"/>
  <c r="N4" i="1"/>
  <c r="K4" i="1"/>
  <c r="AD3" i="1"/>
  <c r="N3" i="1"/>
  <c r="K3" i="1"/>
  <c r="AD2" i="1"/>
  <c r="N2" i="1"/>
  <c r="K2" i="1"/>
</calcChain>
</file>

<file path=xl/sharedStrings.xml><?xml version="1.0" encoding="utf-8"?>
<sst xmlns="http://schemas.openxmlformats.org/spreadsheetml/2006/main" count="3324" uniqueCount="703">
  <si>
    <t>Application Number</t>
  </si>
  <si>
    <t>Name of proposed Development</t>
  </si>
  <si>
    <t>County</t>
  </si>
  <si>
    <t>County Size</t>
  </si>
  <si>
    <t>Development Location</t>
  </si>
  <si>
    <t>Contact Person</t>
  </si>
  <si>
    <t>Name Of Applicant</t>
  </si>
  <si>
    <t>Developer</t>
  </si>
  <si>
    <t>NP?</t>
  </si>
  <si>
    <t>Demo</t>
  </si>
  <si>
    <t>ALF?</t>
  </si>
  <si>
    <t>RECAP?</t>
  </si>
  <si>
    <t>Total Units</t>
  </si>
  <si>
    <t>Total Set-Aside Units</t>
  </si>
  <si>
    <t>Development Category</t>
  </si>
  <si>
    <t>Development Type</t>
  </si>
  <si>
    <t>Concrete?</t>
  </si>
  <si>
    <t>Existing Units?</t>
  </si>
  <si>
    <t>New Construction Units</t>
  </si>
  <si>
    <t>Rehab Units</t>
  </si>
  <si>
    <t>PHA Proximity Boost?</t>
  </si>
  <si>
    <t>RD Proximity Boost?</t>
  </si>
  <si>
    <t>Competitive HC Request Amount</t>
  </si>
  <si>
    <t>Corporation Funding Per Set-Aside</t>
  </si>
  <si>
    <t>Per Unit Preference?</t>
  </si>
  <si>
    <t>Total Set-Aside %</t>
  </si>
  <si>
    <t>Subsequent Phase?</t>
  </si>
  <si>
    <t>DDA - non-metro?</t>
  </si>
  <si>
    <t>SADDA?</t>
  </si>
  <si>
    <t>DDA?</t>
  </si>
  <si>
    <t>2 or 3 Factor Area?</t>
  </si>
  <si>
    <t>Geo Area of Opportunity Goal?</t>
  </si>
  <si>
    <t>QCT?</t>
  </si>
  <si>
    <t>Lottery</t>
  </si>
  <si>
    <t>2017-001C</t>
  </si>
  <si>
    <t>Varela</t>
  </si>
  <si>
    <t>Polk</t>
  </si>
  <si>
    <t>M</t>
  </si>
  <si>
    <t>US Hwy 27 at Jack's Road, Polk County (Parcel #26-25-13-000000-031050)</t>
  </si>
  <si>
    <t>Shawn Wilson</t>
  </si>
  <si>
    <t>Blue 27 Polk LLC</t>
  </si>
  <si>
    <t>Blue Sky Communities III, LLC</t>
  </si>
  <si>
    <t>N</t>
  </si>
  <si>
    <t>F</t>
  </si>
  <si>
    <t>NC</t>
  </si>
  <si>
    <t>G</t>
  </si>
  <si>
    <t>Y</t>
  </si>
  <si>
    <t>none</t>
  </si>
  <si>
    <t>2017-002C</t>
  </si>
  <si>
    <t>Silver Pointe</t>
  </si>
  <si>
    <t>Marion</t>
  </si>
  <si>
    <t>2321 NE 3rd Street, Ocala</t>
  </si>
  <si>
    <t>Joseph Chambers</t>
  </si>
  <si>
    <t>Silver Pointe Development Partners, LLC</t>
  </si>
  <si>
    <t>Gardner Capital Development Florida, LLC</t>
  </si>
  <si>
    <t>2017-003C</t>
  </si>
  <si>
    <t>Madison Grove</t>
  </si>
  <si>
    <t>Osceola</t>
  </si>
  <si>
    <t>Approximately 800' east of Budinger Ave and 1,800' south of Peghorn Way, St. Cloud, FL</t>
  </si>
  <si>
    <t>Patrick E. Law</t>
  </si>
  <si>
    <t>Madison Grove, LLC</t>
  </si>
  <si>
    <t>American Residential Development, LLC</t>
  </si>
  <si>
    <t>E</t>
  </si>
  <si>
    <t>HR</t>
  </si>
  <si>
    <t>2017-004C</t>
  </si>
  <si>
    <t>Lake Eva Landings</t>
  </si>
  <si>
    <t>Wood Avenue, at the Southeast corner of Wood Ave. and South 10th Street, Haines City</t>
  </si>
  <si>
    <t>Lake Eva Landings Development Partners, LLC</t>
  </si>
  <si>
    <t>2017-005C</t>
  </si>
  <si>
    <t>The Club at River Ridge</t>
  </si>
  <si>
    <t>Pasco</t>
  </si>
  <si>
    <t>Moon Lake Road, east side, approx 1600' NE of intersection w/Ridge Road (a portion of Folio # 29-25-17-0000-00400-0020) Uninc. Pasco County.</t>
  </si>
  <si>
    <t>Blue Moon Lake LLC</t>
  </si>
  <si>
    <t>MR 4</t>
  </si>
  <si>
    <t>2017-006C</t>
  </si>
  <si>
    <t>Palmetto Highway</t>
  </si>
  <si>
    <t>5108 Sunbelt Lane, New Port Richey (Folio # 05-26-16-0180-00200-0030)</t>
  </si>
  <si>
    <t>Blue Sunbelt, LLC</t>
  </si>
  <si>
    <t>2017-007C</t>
  </si>
  <si>
    <t>Madison Court</t>
  </si>
  <si>
    <t>1000' South of 17-92, on west side of Old Hickory Tree Road, St Cloud</t>
  </si>
  <si>
    <t>Madison Court, LLC</t>
  </si>
  <si>
    <t>2017-008C</t>
  </si>
  <si>
    <t>Madison Trails</t>
  </si>
  <si>
    <t>4710 W Irlo Bronson Memorial Hwy, Kissimmee, Fl 34746</t>
  </si>
  <si>
    <t>Madison Trails, LLC</t>
  </si>
  <si>
    <t>2017-009C</t>
  </si>
  <si>
    <t>The Groves</t>
  </si>
  <si>
    <t>St. Johns</t>
  </si>
  <si>
    <t>Florida Ave, Florida Ave and Evergreen Ave, St. Augustine AND
Avery Street, Avery Street and Nesmith Avenue, St. Augustine</t>
  </si>
  <si>
    <t>Matthew Rieger</t>
  </si>
  <si>
    <t>HTG Groves, LLC</t>
  </si>
  <si>
    <t>HTG Groves Developer, LLC</t>
  </si>
  <si>
    <t>2017-010C</t>
  </si>
  <si>
    <t>Pine Ridge Manor</t>
  </si>
  <si>
    <t>Volusia</t>
  </si>
  <si>
    <t>Jr. St., Jr. St. and Harley Strickland Blvd., Orange City, FL</t>
  </si>
  <si>
    <t>HTG Pine Ridge, LLC</t>
  </si>
  <si>
    <t>HTG Pine Ridge Developer, LLC</t>
  </si>
  <si>
    <t>2017-011C</t>
  </si>
  <si>
    <t>Oakridge at Palmetto</t>
  </si>
  <si>
    <t>Manatee</t>
  </si>
  <si>
    <t>501 14th Street West, Palmetto
518 14th Street West, Palmetto
519 13th Street West, Palmetto</t>
  </si>
  <si>
    <t>HTG Oakridge, LLC</t>
  </si>
  <si>
    <t>HTG Oakridge Developer, LLC</t>
  </si>
  <si>
    <t>A/R</t>
  </si>
  <si>
    <t>DX</t>
  </si>
  <si>
    <t>2017-012C</t>
  </si>
  <si>
    <t>Liberty Gardens</t>
  </si>
  <si>
    <t>Hernando</t>
  </si>
  <si>
    <t>Hale Ave., Hale Ave. and Cortez Blvd., Brooksville</t>
  </si>
  <si>
    <t>HTG Liberty, LLC</t>
  </si>
  <si>
    <t>HTG Liberty Developer, LLC</t>
  </si>
  <si>
    <t>2017-013C</t>
  </si>
  <si>
    <t>Spring Cove</t>
  </si>
  <si>
    <t>Sarasota</t>
  </si>
  <si>
    <t>Children Way, Pan American Blvd and Children Way, North Port</t>
  </si>
  <si>
    <t>HTG Spring, LLC</t>
  </si>
  <si>
    <t>HTG Spring Developer, LLC</t>
  </si>
  <si>
    <t>2017-014C</t>
  </si>
  <si>
    <t>Sunstar Grove</t>
  </si>
  <si>
    <t>Lake</t>
  </si>
  <si>
    <t>Dillard Road, Dillard Road and Mt. Homer Road, Eustis</t>
  </si>
  <si>
    <t>HTG Sunstar, LLC</t>
  </si>
  <si>
    <t>HTG Sunstar Developer, LLC</t>
  </si>
  <si>
    <t>2017-015C</t>
  </si>
  <si>
    <t>The Addison</t>
  </si>
  <si>
    <t>6th Ave E, 6th Ave E and 9th St E, Bradenton</t>
  </si>
  <si>
    <t>HTG Addison, LLC</t>
  </si>
  <si>
    <t>HTG Addison Developer, LLC</t>
  </si>
  <si>
    <t>2017-016C</t>
  </si>
  <si>
    <t>Luna Trails</t>
  </si>
  <si>
    <t>Brevard</t>
  </si>
  <si>
    <t>Deleon Ave, Sycamore St and Deleon Ave, Titusville</t>
  </si>
  <si>
    <t>HTG Luna, LLC</t>
  </si>
  <si>
    <t>HTG Luna Developer, LLC</t>
  </si>
  <si>
    <t>2017-017C</t>
  </si>
  <si>
    <t>Harbor Village</t>
  </si>
  <si>
    <t>Cheney Hwy, Cheney Hwy and Carpron Rd, Titusville</t>
  </si>
  <si>
    <t>HTG Harbor, LLC</t>
  </si>
  <si>
    <t>HTG Harbor Developer, LLC</t>
  </si>
  <si>
    <t>2017-018C</t>
  </si>
  <si>
    <t>Hammock Ridge II</t>
  </si>
  <si>
    <t>Omaha Circle, Spring Hill Drive and Omaha Circle, Hernando County, FL</t>
  </si>
  <si>
    <t>HTG Hammock Ridge II, LLC</t>
  </si>
  <si>
    <t>HTG Hammock Ridge II Developer, LLC</t>
  </si>
  <si>
    <t>2017-019C</t>
  </si>
  <si>
    <t>Abbington Village</t>
  </si>
  <si>
    <t>Bay</t>
  </si>
  <si>
    <t>East 26th Street &amp; Minnesota Ave, Lynn Haven</t>
  </si>
  <si>
    <t>William J. Rea</t>
  </si>
  <si>
    <t>Bay Abbington Village, LP</t>
  </si>
  <si>
    <t>Rea Ventures Group, LLC; Kean Interests, LLC</t>
  </si>
  <si>
    <t>2017-020C</t>
  </si>
  <si>
    <t>Abbington Lakes</t>
  </si>
  <si>
    <t>WalMart Way, Apex of US Hwy 41 &amp; Dale Mabry Hwy, Lutz</t>
  </si>
  <si>
    <t>Pasco Abbington Lakes, LP</t>
  </si>
  <si>
    <t>2017-021C</t>
  </si>
  <si>
    <t>The Pointe at Price Crossing</t>
  </si>
  <si>
    <t>East side of Citizens Parkway, approximately 600 feet south of the intersection of West Price Blvd. and Citizens Parkway, North Port</t>
  </si>
  <si>
    <t>Todd M. Wind</t>
  </si>
  <si>
    <t>Price Crossing, LP</t>
  </si>
  <si>
    <t>Picerne Affordable Development, LLC</t>
  </si>
  <si>
    <t>2017-022C</t>
  </si>
  <si>
    <t>Citrus Park Place</t>
  </si>
  <si>
    <t>Approximately 850 feet north of Limit Ave., approximately 2,800 feet west of the intersection of Limit Ave. and U.S. 441, Mount Dora</t>
  </si>
  <si>
    <t>Todd M Wind</t>
  </si>
  <si>
    <t>Citrus Park Place, LP</t>
  </si>
  <si>
    <t>2017-023C</t>
  </si>
  <si>
    <t>The Crossings at Four Corners</t>
  </si>
  <si>
    <t>US Hwy 27, approximately 1,800 feet Northwest of the intersection of US Hwy 27 and Polo Park Blvd., unincorporated Polk County</t>
  </si>
  <si>
    <t>The Crossings at Four Corners Development Partners, LLC</t>
  </si>
  <si>
    <t>2017-024C</t>
  </si>
  <si>
    <t>Madison Lakes</t>
  </si>
  <si>
    <t>Lee</t>
  </si>
  <si>
    <t>2890 Center Pointe Drive, Fort Myers, FL 33916</t>
  </si>
  <si>
    <t>Madison Lakes, LLC</t>
  </si>
  <si>
    <t>2017-025C</t>
  </si>
  <si>
    <t>The Pointe at Sanford Village</t>
  </si>
  <si>
    <t>Seminole</t>
  </si>
  <si>
    <t>East side of Martin Luther King Jr. Blvd. approximately 300 feet south of the intersection of State Road 46 and Martin Luther King Jr. Blvd., Sanford</t>
  </si>
  <si>
    <t>Sanford Village Housing, LP</t>
  </si>
  <si>
    <t>2017-026C</t>
  </si>
  <si>
    <t>The Enclave at Cortez</t>
  </si>
  <si>
    <t>On Sherman Hills Blvd, approximately 1,000 feet NW of the intersection of Sherman Hills Blvd and Cortez Blvd, Unincorporated Hernando County</t>
  </si>
  <si>
    <t>Kimberly K Murphy</t>
  </si>
  <si>
    <t>The Enclave at Cortez, LP</t>
  </si>
  <si>
    <t>Royal American Development, Inc.; Green Mills Holdings, LLC</t>
  </si>
  <si>
    <t>2017-027C</t>
  </si>
  <si>
    <t>Madison Oaks</t>
  </si>
  <si>
    <t>South side of S Orange Blossom Trail, approximately 700' east of Orange Vista Blvd., Osceola County</t>
  </si>
  <si>
    <t>Madison Oaks, LLC</t>
  </si>
  <si>
    <t>2017-028C</t>
  </si>
  <si>
    <t>Madison Moor</t>
  </si>
  <si>
    <t>Alachua</t>
  </si>
  <si>
    <t>2420 SE Hawthorne Road, Gainesville, FL 32641</t>
  </si>
  <si>
    <t>Madison Moor, LLC</t>
  </si>
  <si>
    <t>MR 5/6</t>
  </si>
  <si>
    <t>2017-029C</t>
  </si>
  <si>
    <t>Venetian Grove</t>
  </si>
  <si>
    <t>East side of Sea Forest Drive, approximately 600 feet North of the intersection of Sea Forest Drive and Marine Pkwy, New Port Richey, FL</t>
  </si>
  <si>
    <t>Brianne E Heffner</t>
  </si>
  <si>
    <t>SP Grove LLC</t>
  </si>
  <si>
    <t>Southport Development, Inc. a WA corporation, doing business in FL as Southport Development Services, Inc.</t>
  </si>
  <si>
    <t>2017-030C</t>
  </si>
  <si>
    <t>Fortaleza Springs</t>
  </si>
  <si>
    <t>West side of Fort King Rd approximately 1500 feet north of the intersection of Fort King Road and Eiland Blvd, Zephyrhills, FL</t>
  </si>
  <si>
    <t>SP Springs LLC</t>
  </si>
  <si>
    <t>2017-031C</t>
  </si>
  <si>
    <t>The Retreat at Fairchild</t>
  </si>
  <si>
    <t>Escambia</t>
  </si>
  <si>
    <t>Fairchild St., SE of the intersection of Fairchild St and Chapel St, unincorporated Escambia County</t>
  </si>
  <si>
    <t>Christopher A. Akbari</t>
  </si>
  <si>
    <t>Retreat Fairchild, LLC</t>
  </si>
  <si>
    <t>ITEX Development, LLC</t>
  </si>
  <si>
    <t>2017-032C</t>
  </si>
  <si>
    <t>Braden Terrace</t>
  </si>
  <si>
    <t>3505 53rd Ave East, Bradenton, FL 34203</t>
  </si>
  <si>
    <t>SP Braden LLC</t>
  </si>
  <si>
    <t>2017-033C</t>
  </si>
  <si>
    <t>San Palo Apartments</t>
  </si>
  <si>
    <t>Bellalago Drive, south of the intersection of Bellalago Drive and Bellalago Academy Loop, Osceola County</t>
  </si>
  <si>
    <t>Alexander B Kiss</t>
  </si>
  <si>
    <t>Osceola San Palo, Ltd.</t>
  </si>
  <si>
    <t>Banyan Development Group, LLC; Judd Roth Real Estate Development, Inc.; DSRG Development, LLC</t>
  </si>
  <si>
    <t>2017-034C</t>
  </si>
  <si>
    <t>Banyan Cove</t>
  </si>
  <si>
    <t>North St, NE of the intersection of North St and N Clara Ave, Deland</t>
  </si>
  <si>
    <t>BDG Banyan Cove, LP</t>
  </si>
  <si>
    <t>Banyan Development Group, LLC; Judd Roth Real Estate Development, Inc.</t>
  </si>
  <si>
    <t>2017-035C</t>
  </si>
  <si>
    <t>Los Altos Apartments</t>
  </si>
  <si>
    <t>Bellalago Drive, east of the intersection of Bellalago Drive and Bellalago Academy Loop, Osceola County</t>
  </si>
  <si>
    <t>Osceola Los Altos, Ltd.</t>
  </si>
  <si>
    <t>2017-036C</t>
  </si>
  <si>
    <t>Roosevelt Manor</t>
  </si>
  <si>
    <t>Roosevelt Dr, intersection of Roosevelt Dr and Register Rd, Polk County</t>
  </si>
  <si>
    <t>BDG Roosevelt Manor, LP</t>
  </si>
  <si>
    <t>2017-037C</t>
  </si>
  <si>
    <t>Preserve at Big Sky</t>
  </si>
  <si>
    <t>Big Sky Blvd, south of the intersection of Big Sky Blvd and Partin Drive, Osceola County</t>
  </si>
  <si>
    <t>Osceola Big Sky, Ltd.</t>
  </si>
  <si>
    <t>2017-038C</t>
  </si>
  <si>
    <t>Deverill Abbey</t>
  </si>
  <si>
    <t>St. Lucie</t>
  </si>
  <si>
    <t>322 Kitterman Rd., Fort Pierce, FL 34952</t>
  </si>
  <si>
    <t>SP Abbey LLC</t>
  </si>
  <si>
    <t>2017-039C</t>
  </si>
  <si>
    <t>The Arbors at Gibson Heights</t>
  </si>
  <si>
    <t>NW Quadrant US 98 and W. Daughtery Rd. Unincorporated Polk County, FL</t>
  </si>
  <si>
    <t>Clifton E. Phillips</t>
  </si>
  <si>
    <t>RST The Arbors at Gibson Heights, LP</t>
  </si>
  <si>
    <t>Roundstone Development, LLC</t>
  </si>
  <si>
    <t>2017-040C</t>
  </si>
  <si>
    <t>Sugarmill Oaks</t>
  </si>
  <si>
    <t>Citrus</t>
  </si>
  <si>
    <t>Oak Park Lane, southwest of the intersection of Oak Park Lane and Oak Park Boulevard, Citrus County</t>
  </si>
  <si>
    <t>Paula M Rhodes</t>
  </si>
  <si>
    <t>Sugarmill Oaks, LLC</t>
  </si>
  <si>
    <t>InVictus Development, LLC; ADC Communities, LLC; Royal American Development, Inc.</t>
  </si>
  <si>
    <t>2017-041C</t>
  </si>
  <si>
    <t>Royal Grove Apartments</t>
  </si>
  <si>
    <t>2800 Barna Ave., Titusville</t>
  </si>
  <si>
    <t>Royal Grove Apartments Development Partners, LLC</t>
  </si>
  <si>
    <t>2017-042C</t>
  </si>
  <si>
    <t>The Providence at Sand Mine</t>
  </si>
  <si>
    <t>Sand Mine Rd, SE of the intersection of Sand Mine Rd and Caribbean Dr, unincorporated Polk County</t>
  </si>
  <si>
    <t>Providence Sand Mine Road, LLC</t>
  </si>
  <si>
    <t>2017-043C</t>
  </si>
  <si>
    <t>The Lofts of Lake Mary</t>
  </si>
  <si>
    <t>S. Sun Drive, NW of the intersection of S. Sun Drive and Pointe Cove, unicorporated Seminole County</t>
  </si>
  <si>
    <t>The Lofts of Lake Mary Development Partners, LLC</t>
  </si>
  <si>
    <t>Gardner Capial Development Florida, LLC</t>
  </si>
  <si>
    <t>2017-044C</t>
  </si>
  <si>
    <t>Carey Bay</t>
  </si>
  <si>
    <t>Approximately 1,000 feet west of the intersection of Thomas Drive and Coastal Palms Blvd, Unincorporated Bay County, FL</t>
  </si>
  <si>
    <t>SP Bay LLC</t>
  </si>
  <si>
    <t>2017-045C</t>
  </si>
  <si>
    <t>Pinewood Terrace</t>
  </si>
  <si>
    <t>2795 Jersey Road., unincorporated Polk County</t>
  </si>
  <si>
    <t>Brian J Parent</t>
  </si>
  <si>
    <t>Winter Haven Residences Limited Partnership</t>
  </si>
  <si>
    <t>JPM Development LLC; Outlook Development LLC</t>
  </si>
  <si>
    <t>2017-046C</t>
  </si>
  <si>
    <t>Arbours at Zephyrhills</t>
  </si>
  <si>
    <t>8330 Gall Boulevard, Zephyrhills, FL 33541</t>
  </si>
  <si>
    <t>Sam T Johnston</t>
  </si>
  <si>
    <t>Arbours at Zephyrhills, LLC</t>
  </si>
  <si>
    <t>Arbour Valley Development, LLC</t>
  </si>
  <si>
    <t>2017-047C</t>
  </si>
  <si>
    <t>Cypress Point Estates</t>
  </si>
  <si>
    <t>Point Cypress Blvd. Approximately 500 ft. North of State Road 54, Pasco County</t>
  </si>
  <si>
    <t>RST Cypress Point Estates, LP</t>
  </si>
  <si>
    <t>2017-048C</t>
  </si>
  <si>
    <t>Sand Hill Commons Apartments</t>
  </si>
  <si>
    <t>Sand Hill Rd, at the intersection of Northeast corner of Sandhill Road and FDC Grove Road, in Unincorporated Polk County, FL.</t>
  </si>
  <si>
    <t>Lori L Dann</t>
  </si>
  <si>
    <t>SAND HILL COMMONS SENIOR LLC</t>
  </si>
  <si>
    <t>DJD SAND HILL DEVELOPMENT LLC</t>
  </si>
  <si>
    <t>2017-049C</t>
  </si>
  <si>
    <t>Jacaranda Terrace</t>
  </si>
  <si>
    <t>1201 East 27th Street, Bradenton</t>
  </si>
  <si>
    <t>Blue Bradenton LLC</t>
  </si>
  <si>
    <t>2017-050C</t>
  </si>
  <si>
    <t>Arbours at Hester Lake</t>
  </si>
  <si>
    <t>On the West side of Fort King Road approximately 340 feet north of the intersection of Fort King Road and Hester Road, Dade City, FL 33525</t>
  </si>
  <si>
    <t>Arbours at Hester Lake, LLC</t>
  </si>
  <si>
    <t>2017-051C</t>
  </si>
  <si>
    <t>Vista Monroe</t>
  </si>
  <si>
    <t>2306 West 1st Street, Sanford (Parcel #26-19-30-300-0070-0000)</t>
  </si>
  <si>
    <t>Blue Sanford, LLC</t>
  </si>
  <si>
    <t>2017-052C</t>
  </si>
  <si>
    <t>Cardinal Place Senior Apartments</t>
  </si>
  <si>
    <t>Intersection of Cardinal Street and Lake Helen-Osteen Road, Deltona, FL</t>
  </si>
  <si>
    <t>JPM Westbrook Fifteen Limited Partnership</t>
  </si>
  <si>
    <t>2017-053C</t>
  </si>
  <si>
    <t>Cove at Palm Coast Landing</t>
  </si>
  <si>
    <t>Flagler</t>
  </si>
  <si>
    <t>West side of Landing Blvd., approximately 1,200 feet south of the intersection of Landing Blvd. and Central Ave., Palm Coast</t>
  </si>
  <si>
    <t>Jay P. Brock</t>
  </si>
  <si>
    <t>Cove at Palm Coast Landing Partners, Ltd.</t>
  </si>
  <si>
    <t>Atlantic Housing Partners, L.L.L.P.</t>
  </si>
  <si>
    <t>2017-054C</t>
  </si>
  <si>
    <t>Madison Bay</t>
  </si>
  <si>
    <t>Northwest corner of the intersection of North Street and N Beach St., Daytona Beach, FL 32114</t>
  </si>
  <si>
    <t>Madison Bay, LLC</t>
  </si>
  <si>
    <t>2017-055C</t>
  </si>
  <si>
    <t>Lakeview Village</t>
  </si>
  <si>
    <t>42nd St. NW, 800 feet south of Havendale Blvd., unincorporated Polk County</t>
  </si>
  <si>
    <t>JPM Westbrook Two Limited Partnership</t>
  </si>
  <si>
    <t>2017-056C</t>
  </si>
  <si>
    <t>Grande Park Senior Apartments</t>
  </si>
  <si>
    <t>East side of US 19, approx. 2115 feet north of the intersection of US 19 and SR 50, unincorporated Hernando County</t>
  </si>
  <si>
    <t>Grande Park Limited Partnership</t>
  </si>
  <si>
    <t>2017-057C</t>
  </si>
  <si>
    <t>River Club Place</t>
  </si>
  <si>
    <t>East side of Ranch Lake Blvd., approximately 6200 feet north of the intersection of Ranch Lake Blvd. and Linger Lodge Rd, Manatee County</t>
  </si>
  <si>
    <t>River Club Place, LP</t>
  </si>
  <si>
    <t>2017-058C</t>
  </si>
  <si>
    <t>Woodlet Field Apartments</t>
  </si>
  <si>
    <t>On the East side of SW 43rd Ct Approximately 1,200 ft South of the intersection of SW 40th St and SW 43rd Ct, Ocala, FL</t>
  </si>
  <si>
    <t>SP Ocala LLC</t>
  </si>
  <si>
    <t>2017-059C</t>
  </si>
  <si>
    <t>Venetian Walk II</t>
  </si>
  <si>
    <t>Grove Street North, approximately 420 feet NE of the intersection of Grove Street North and Hatchett Creek, Venice; Grove Street North, approximately 136 feet NE of the intersection of Grove Street North and Hatchett Creek, Venice</t>
  </si>
  <si>
    <t>Brian D Evjen</t>
  </si>
  <si>
    <t>Venetian Walk Partners II, LLLP</t>
  </si>
  <si>
    <t>Norstar Development USA, LP; Venetian Walk Developers, LLC</t>
  </si>
  <si>
    <t>2017-060C</t>
  </si>
  <si>
    <t>Arbours at Jonesville</t>
  </si>
  <si>
    <t>13814 8th Ave NW, Newberry, FL 32669</t>
  </si>
  <si>
    <t>Arbours at Jonesville, LLC</t>
  </si>
  <si>
    <t>2017-061C</t>
  </si>
  <si>
    <t>Highland Grove Senior Apartments</t>
  </si>
  <si>
    <t>Clinton Avenue at Valley Road, Pasco County, FL</t>
  </si>
  <si>
    <t>Capital Grove Limited Partnership</t>
  </si>
  <si>
    <t>2017-062C</t>
  </si>
  <si>
    <t>Waverly Place</t>
  </si>
  <si>
    <t>Hampton Street at intersection of Stadium Rd, Auburndale, FL</t>
  </si>
  <si>
    <t>JPM Westbrook Five Limited Partnership</t>
  </si>
  <si>
    <t>2017-063C</t>
  </si>
  <si>
    <t>The Pointe at Toledo Village</t>
  </si>
  <si>
    <t>East side of North Toledo Blade Blvd., approximately 700 feet south of the intersection of North Toledo Blade Blvd. and West Price Blvd, North Port</t>
  </si>
  <si>
    <t>Toledo Village, LP</t>
  </si>
  <si>
    <t>2017-064C</t>
  </si>
  <si>
    <t>Toledo Place</t>
  </si>
  <si>
    <t>Southeast corner of West Price Blvd. and Citizens Parkway, North Port</t>
  </si>
  <si>
    <t>Toledo Place, LP</t>
  </si>
  <si>
    <t>2017-065C</t>
  </si>
  <si>
    <t>Sunrise Park II</t>
  </si>
  <si>
    <t>Burns Avenue a/k/a CR 17A, SW of the intersection of Burns Avenue a/k/a CR 17A and 5th Street, Lake Wales</t>
  </si>
  <si>
    <t>Sunrise Park Phase II, Ltd.</t>
  </si>
  <si>
    <t>Norstar Development USA, LP; LWHA Development, LLC</t>
  </si>
  <si>
    <t>2017-066C</t>
  </si>
  <si>
    <t>Promenade at Grande Park</t>
  </si>
  <si>
    <t>East side of US 19, approx. 2,500 feet north of the intersection of US 19 and SR 50, unincorporated Hernando County</t>
  </si>
  <si>
    <t>JPM Outlook Apartments Ten LLC</t>
  </si>
  <si>
    <t>TH</t>
  </si>
  <si>
    <t>2017-067C</t>
  </si>
  <si>
    <t>Heath Brook Place Senior Apartments</t>
  </si>
  <si>
    <t>SW 49th Road (tartan Road) approximately 2000' from intersection with 48th Ave. Ocala, FL</t>
  </si>
  <si>
    <t>Heathbrook Place Limited Partnership</t>
  </si>
  <si>
    <t>2017-068C</t>
  </si>
  <si>
    <t>Park Ridge Senior Apartments</t>
  </si>
  <si>
    <t>NW corner of intersection of Wire Road and Pretty Pond Road, Zephyrhills, FL</t>
  </si>
  <si>
    <t>JPM Westbrook Ten Limited Partnership</t>
  </si>
  <si>
    <t>2017-069C</t>
  </si>
  <si>
    <t>Residences at Fort King</t>
  </si>
  <si>
    <t>West side of 8th Street, north of 18th Avenue, Zephyrhills, FL</t>
  </si>
  <si>
    <t>JPM Westbrook One Limited Partnership</t>
  </si>
  <si>
    <t>2017-070C</t>
  </si>
  <si>
    <t>Luna Lake</t>
  </si>
  <si>
    <t>East Side of Moon Lake Road, approx 1,600 feet North of the intersection of Moon Lake Road and Ridge Road, New Port Richey (unincorporated Pasco County)</t>
  </si>
  <si>
    <t>SP Lake LLC</t>
  </si>
  <si>
    <t>2017-071C</t>
  </si>
  <si>
    <t>Winkler Place Senior Apartments</t>
  </si>
  <si>
    <t>4051 Winkler Avenue Extension, Ft. Myers, FL</t>
  </si>
  <si>
    <t>JPM Outlook Two Limited Partnership</t>
  </si>
  <si>
    <t>2017-072C</t>
  </si>
  <si>
    <t>Amaryllis Park Place II</t>
  </si>
  <si>
    <t>21st St., Approximately 250 feet Southeast of the intersection of 21st St. and Palmadelia Ave., Sarasota, FL</t>
  </si>
  <si>
    <t>Joe Chambers</t>
  </si>
  <si>
    <t>Amaryllis Park Place II Development Partners, LLC</t>
  </si>
  <si>
    <t>Gardner Capital Development Florida, LLC; SHA Affordable Development, LLC; DB Development Florida, LLC</t>
  </si>
  <si>
    <t>Redev</t>
  </si>
  <si>
    <t>2017-073C</t>
  </si>
  <si>
    <t>Palm Plaza</t>
  </si>
  <si>
    <t>The NW quadrant of the intersection Ave S NW and 1st Street N, Winter Haven, FL</t>
  </si>
  <si>
    <t>SP Plaza LLC</t>
  </si>
  <si>
    <t>2017-074C</t>
  </si>
  <si>
    <t>Grand Palos Apartments</t>
  </si>
  <si>
    <t>West side of Shady Lane approximately 1650 feet West side of the intersection of US 192 and Shady Lane in Osceola County FL.</t>
  </si>
  <si>
    <t>OSCEOLA GRAND PALOS, LTD.</t>
  </si>
  <si>
    <t>DDJR DEVELOPMENT, LLC</t>
  </si>
  <si>
    <t>2017-075C</t>
  </si>
  <si>
    <t>Palm View Apartments</t>
  </si>
  <si>
    <t>On the south side of Griffin Road, approximately 1,500 feet east of the intersection of Griffin Road and Kathleen Road, Lakeland, FL</t>
  </si>
  <si>
    <t>SP View LLC</t>
  </si>
  <si>
    <t>2017-076C</t>
  </si>
  <si>
    <t>Aumerle Landing</t>
  </si>
  <si>
    <t>North side of East Vine Street approximately 1455 feet east of the intersection of Michigan Ave and East Vine Street, Kissimmee</t>
  </si>
  <si>
    <t>SP Landing LLC</t>
  </si>
  <si>
    <t>2017-077C</t>
  </si>
  <si>
    <t>The Enclave at Northshore</t>
  </si>
  <si>
    <t>On Highway 390, approximately 1,200 feet southeast of the intersection of Highway 390 and Maine Avenue, Lynn Haven</t>
  </si>
  <si>
    <t>The Enclave at Northshore, LP</t>
  </si>
  <si>
    <t>2017-078C</t>
  </si>
  <si>
    <t>Heath Brook Senior Apartments</t>
  </si>
  <si>
    <t>4810 SW 46th Court (977' from intersection of SR 200) Ocala, FL</t>
  </si>
  <si>
    <t>JPM Outlook One Limited Partnership</t>
  </si>
  <si>
    <t>2017-079C</t>
  </si>
  <si>
    <t>Jacaranda Place</t>
  </si>
  <si>
    <t>Charlotte</t>
  </si>
  <si>
    <t>1200 Loveland Blvd, unicorporated Charlotte County, FL</t>
  </si>
  <si>
    <t>Jacaranda Senior Limited Partnership</t>
  </si>
  <si>
    <t>2017-080C</t>
  </si>
  <si>
    <t>Palm Ridge</t>
  </si>
  <si>
    <t>On the north side of Old Polk City Road, approximately 1,060 feet west of the intersection of Old Polk City Road and US Highway 27, Haines City, FL</t>
  </si>
  <si>
    <t>SP Ridge LLC</t>
  </si>
  <si>
    <t>2017-081C</t>
  </si>
  <si>
    <t>Ridgewood Apartments</t>
  </si>
  <si>
    <t>2201 Ridgewood Rd NW, Winter Haven, FL 33881</t>
  </si>
  <si>
    <t>Ridgewood Affordable LLC</t>
  </si>
  <si>
    <t>2017-082C</t>
  </si>
  <si>
    <t>Mustang Mews</t>
  </si>
  <si>
    <t>East side of Warbird Blvd, approximately 500 feet south of the intersection of Warbird Blvd and Flying Fortress Ave in Kissimmee, FL</t>
  </si>
  <si>
    <t>SP Mews LLC</t>
  </si>
  <si>
    <t>2017-083C</t>
  </si>
  <si>
    <t>Grande Vista Senior Apartments</t>
  </si>
  <si>
    <t>East side of Rowan Road, north of Cecelia Drive, unicorporated Pasco County</t>
  </si>
  <si>
    <t>JPM Westbrook Three Limited Partnership</t>
  </si>
  <si>
    <t>2017-084C</t>
  </si>
  <si>
    <t>Meadow Hills</t>
  </si>
  <si>
    <t>On N. Shockley Loop, 750 ft west of the intersection of N. Shockley Loop and N. Meadowcrest Blvd., Citrus County, FL</t>
  </si>
  <si>
    <t>Oscar A Sol</t>
  </si>
  <si>
    <t>Meadow Hills, Ltd.</t>
  </si>
  <si>
    <t>Meadow Hills Dev, LLC</t>
  </si>
  <si>
    <t>2017-085C</t>
  </si>
  <si>
    <t>Osceola Landing</t>
  </si>
  <si>
    <t>Osceola Polk Line Rd., at the NW corner of the intersection of Osceola Polk Line Rd. and Sullivan Rd., unincorporated Osceola County</t>
  </si>
  <si>
    <t>Osceola Landing Development Partners, LLC</t>
  </si>
  <si>
    <t>2017-086C</t>
  </si>
  <si>
    <t>Colonnade Park</t>
  </si>
  <si>
    <t>On Colonade Street, 750 ft west of the intersection of Colonade Street and Forest Drive, Inverness, FL</t>
  </si>
  <si>
    <t>Colonnade Park, Ltd.</t>
  </si>
  <si>
    <t>Colonnade Park Dev, LLC</t>
  </si>
  <si>
    <t>2017-087C</t>
  </si>
  <si>
    <t>Blue Cypress Preserve</t>
  </si>
  <si>
    <t>W. Irlo Bronson Memorial Hwy., approximately 700 feet SE of the intersection of W. Irlo Bronson Memorial Hwy. and Bali Blvd., unincorporated Osceola County</t>
  </si>
  <si>
    <t>Blue Cypress Preserve Development Partners, LLC</t>
  </si>
  <si>
    <t>2017-088C</t>
  </si>
  <si>
    <t>Oakleigh Square</t>
  </si>
  <si>
    <t>North side of East Vine Street approximately 1450 feet east of the intersection of Michigan Avenue and East Vine Street, Kissimmee</t>
  </si>
  <si>
    <t>SP Square LLC</t>
  </si>
  <si>
    <t>2017-089C</t>
  </si>
  <si>
    <t>Old Kings Landing</t>
  </si>
  <si>
    <t>250 Flagler Plaza Drive, Palm Coast, Florida  32137</t>
  </si>
  <si>
    <t>Alexander K. Trent</t>
  </si>
  <si>
    <t>Old Kings Landing, L.P.</t>
  </si>
  <si>
    <t>Old Kings Development, LLC</t>
  </si>
  <si>
    <t>2017-090C</t>
  </si>
  <si>
    <t>The Pointe at Citrus Village</t>
  </si>
  <si>
    <t>North side of Limit Ave., approximately 2,800 feet west of the intersection of Limit Ave. and U.S. 441, Mount Dora</t>
  </si>
  <si>
    <t>Citrus Village, LP</t>
  </si>
  <si>
    <t>2017-091C</t>
  </si>
  <si>
    <t>The Fountains at Hidden Lake</t>
  </si>
  <si>
    <t>N. Turkey Oak Dr. Approximately 1000 ft. East of HWY 19, Crystal River, FL</t>
  </si>
  <si>
    <t>RST The Fountains at Hidden Lake, LP</t>
  </si>
  <si>
    <t>2017-092C</t>
  </si>
  <si>
    <t>Nathan Ridge</t>
  </si>
  <si>
    <t>Clay</t>
  </si>
  <si>
    <t>South of Old Jennings Rd., 1,700 feet west of the intersection of Branan Field Road and Old Jennings Road in Clay County, Florida</t>
  </si>
  <si>
    <t>James R. Hoover</t>
  </si>
  <si>
    <t>Nathan Ridge, Ltd.</t>
  </si>
  <si>
    <t>TVC Development, Inc.</t>
  </si>
  <si>
    <t>2017-093C</t>
  </si>
  <si>
    <t>Jacob Heights</t>
  </si>
  <si>
    <t>Northwest of the intersection of Lamar Avenue and Hale Avenue, Brooksville</t>
  </si>
  <si>
    <t>Jacob Heights, Ltd.</t>
  </si>
  <si>
    <t>2017-094C</t>
  </si>
  <si>
    <t>Madison Crest</t>
  </si>
  <si>
    <t>2727 Demaret Drive, Titusville, FL 32780</t>
  </si>
  <si>
    <t>Madison Crest, LLC</t>
  </si>
  <si>
    <t>2017-095C</t>
  </si>
  <si>
    <t>Jersey Gardens</t>
  </si>
  <si>
    <t>On Jersey Road, 800 ft north of the intersection of Jersey Road and Havendale Blvd, Polk County.</t>
  </si>
  <si>
    <t>Jersey Gardens, Ltd.</t>
  </si>
  <si>
    <t>Jersey Gardens Dev, LLC</t>
  </si>
  <si>
    <t>2017-096C</t>
  </si>
  <si>
    <t>Amaryllis Park Place</t>
  </si>
  <si>
    <t>1912 North Orange Ave., Sarasota</t>
  </si>
  <si>
    <t>Amaryllis Park Place Development Partners, LLC</t>
  </si>
  <si>
    <t>2017-097C</t>
  </si>
  <si>
    <t>Sunrise Heights</t>
  </si>
  <si>
    <t>North 7th Street, southwest of the intersection of North 7th Street and Avenue H, Fort Pierce</t>
  </si>
  <si>
    <t>Sunrise Heights Partners, LLLP</t>
  </si>
  <si>
    <t>Norstar Development USA, LP; FPHA Development, LLC</t>
  </si>
  <si>
    <t>2017-098C</t>
  </si>
  <si>
    <t>Sanctuary at Dell Park</t>
  </si>
  <si>
    <t>Lemon Ave., Approximately 600 ft. North of the intersection of Lemon Ave and Old HWY 542, Dundee</t>
  </si>
  <si>
    <t>Sanctuary at Dell Park Development Partners, LLC</t>
  </si>
  <si>
    <t>2017-099C</t>
  </si>
  <si>
    <t>Macie Creek</t>
  </si>
  <si>
    <t>South side of Blanding Blvd., 1250 feet south of the intersection of Blanding Blvd. and Old Jennings Rd., unincorporated Clay County</t>
  </si>
  <si>
    <t>Macie Creek, Ltd.</t>
  </si>
  <si>
    <t>2017-100C</t>
  </si>
  <si>
    <t>Suwannee Pointe</t>
  </si>
  <si>
    <t>Suwannee</t>
  </si>
  <si>
    <t>S</t>
  </si>
  <si>
    <t>On the north side of Silas Drive SW, approximately 630 feet from the intersection of Silas Drive SW and Walker Avenue SW, Live Oak</t>
  </si>
  <si>
    <t>Suwannee Pointe, LP</t>
  </si>
  <si>
    <t>Royal American Development, Inc.</t>
  </si>
  <si>
    <t>2017-101C</t>
  </si>
  <si>
    <t>Lofts on Lemon</t>
  </si>
  <si>
    <t>851 N. Lemon Avenue, Sarasota, FL</t>
  </si>
  <si>
    <t>Lofts on Lemon Development Partners, LLC</t>
  </si>
  <si>
    <t>2017-102C</t>
  </si>
  <si>
    <t>Cassie Gardens</t>
  </si>
  <si>
    <t>West side of College Drive, 700 feet north of the intersection of College Drive and County Road 220 in Clay County, Florida</t>
  </si>
  <si>
    <t>Cassie Gardens, Ltd.</t>
  </si>
  <si>
    <t>2017-103C</t>
  </si>
  <si>
    <t>Melissa Grove</t>
  </si>
  <si>
    <t>East side of W. Irlo Bronson Memorial Highway, 3,450 feet south of the intersection of W. Irlo Bronson Memorial Highway and Old Vineland Road, Osceola County</t>
  </si>
  <si>
    <t>Melissa Grove, Ltd.</t>
  </si>
  <si>
    <t>2017-104C</t>
  </si>
  <si>
    <t>Bronwyn Landing</t>
  </si>
  <si>
    <t>Santa Rosa</t>
  </si>
  <si>
    <t>North side of Berryhill Road, East of the intersection of Glover Lane and Berryhill Road, Milton</t>
  </si>
  <si>
    <t>Bronwyn Landing, Ltd.</t>
  </si>
  <si>
    <t>2017-105C</t>
  </si>
  <si>
    <t>Kelli Grove</t>
  </si>
  <si>
    <t>3884 Palm Beach Boulevard, Fort Myers, Florida</t>
  </si>
  <si>
    <t>Kelli Grove, Ltd.</t>
  </si>
  <si>
    <t>2017-106C</t>
  </si>
  <si>
    <t>Madison Palms</t>
  </si>
  <si>
    <t>Northwest of the intersection of Canal St. and West Ct. in the city of West Melbourne, Florida</t>
  </si>
  <si>
    <t>Madison Palms, Ltd.</t>
  </si>
  <si>
    <t>2017-107C</t>
  </si>
  <si>
    <t>Carter Crossing</t>
  </si>
  <si>
    <t>East side of W. Irlo Bronson Memorial Highway, 1,700 feet south of the intersection of W. Irlo Bronson Memorial Highway and Old Vineland Road, Osceola County</t>
  </si>
  <si>
    <t>Carter Crossing, Ltd.</t>
  </si>
  <si>
    <t>2017-108C</t>
  </si>
  <si>
    <t>Oasis at Renaissance Preserve</t>
  </si>
  <si>
    <t>4250 Michigan Avenue Link, Fort Myers, FL 33916</t>
  </si>
  <si>
    <t>Daryl C Jones</t>
  </si>
  <si>
    <t>Oasis at Renaissance Preserve I, LP</t>
  </si>
  <si>
    <t>Integral Development LLC; Housing for Urban Communities, LLC</t>
  </si>
  <si>
    <t>2017-109C</t>
  </si>
  <si>
    <t>Palm Trace</t>
  </si>
  <si>
    <t>930 15th St., 932 15th St., Holly Hill</t>
  </si>
  <si>
    <t>Old Kings Development Partners, LLC</t>
  </si>
  <si>
    <t>2017-110C</t>
  </si>
  <si>
    <t>Zephyr Preserve</t>
  </si>
  <si>
    <t>Court St., Approximately 165 Feet Southwest of the intersection of Court St. and Waverly Ave., Zephyrhills</t>
  </si>
  <si>
    <t>Zephyr Preserve Partners, LLC</t>
  </si>
  <si>
    <t>2017-111C</t>
  </si>
  <si>
    <t>TIERRA POINTE II APARTMENTS</t>
  </si>
  <si>
    <t>East side of Old Pleasant Hill Road approximately 675 feet south of the intersection of Old Pleasant Hill Road and Cypress Parkway, Osceola County, Florida.</t>
  </si>
  <si>
    <t>DEION R LOWERY</t>
  </si>
  <si>
    <t>TIERRA POINTE II LLC</t>
  </si>
  <si>
    <t>DRL TP II DEVELOPMENT LLC</t>
  </si>
  <si>
    <t>2017-112C</t>
  </si>
  <si>
    <t>VISTA DEL SOL II APARTMENTS</t>
  </si>
  <si>
    <t>North side of Cypress Parkway approximately 725 feet west of the intersection of North Doverplumb Ave. and Cypress Parkway, Osceola County, Florida</t>
  </si>
  <si>
    <t>DEION R. LOWERY</t>
  </si>
  <si>
    <t>VISTA DEL SOL II LLC</t>
  </si>
  <si>
    <t>DRL VDS II DEVELOPMENT LLC</t>
  </si>
  <si>
    <t>2017-113C</t>
  </si>
  <si>
    <t>The Landings at Gibson Heights</t>
  </si>
  <si>
    <t>NW Quadrant US 98 and W. Daugherty Rd. Unincorporated Polk County, FL</t>
  </si>
  <si>
    <t>RST The Landings at Gibson Heights, LP</t>
  </si>
  <si>
    <t>2017-114C</t>
  </si>
  <si>
    <t>Fulham Terrace</t>
  </si>
  <si>
    <t>Northwest intersection of Tilton Road and Silver Oak Drive, Unincorporated St. Lucie County</t>
  </si>
  <si>
    <t>Jonathan L Wolf</t>
  </si>
  <si>
    <t>Fulham Terrace, Ltd.</t>
  </si>
  <si>
    <t>Fulham Terrace Developer, LLC</t>
  </si>
  <si>
    <t>2017-115C</t>
  </si>
  <si>
    <t>Fox Apartments</t>
  </si>
  <si>
    <t>5844 Congress Street, New Port Richey</t>
  </si>
  <si>
    <t>Fox Development Partners, LLC</t>
  </si>
  <si>
    <t>2017-116C</t>
  </si>
  <si>
    <t>Bristol Manor</t>
  </si>
  <si>
    <t>SCATTERED SITES: Ridgewood Avenue, Approximately 700 feet Southwest AND 1700 feet Southwest of the intersection of HE Thomas Jr. Parkway and Ridgewood Ave., Sanford</t>
  </si>
  <si>
    <t>Bristol Manor, Ltd</t>
  </si>
  <si>
    <t>Bristol Manor Developer, LLC</t>
  </si>
  <si>
    <t>2017-117C</t>
  </si>
  <si>
    <t>The Village Lofts</t>
  </si>
  <si>
    <t>Located on the east side of 14th St W (Tamiami Trail) 350 ft south of the intersection of 13th Ave W and 14th St W (Tamiami Trail), Bradenton</t>
  </si>
  <si>
    <t>Donald W Paxton</t>
  </si>
  <si>
    <t>The Village Lofts Limited Partnership</t>
  </si>
  <si>
    <t>WOB Beneficial Development 16 LLC</t>
  </si>
  <si>
    <t>2017-118C</t>
  </si>
  <si>
    <t>Tomoka Estates</t>
  </si>
  <si>
    <t>Located along the Northeast Corner of Interchange Blvd. and Old Tomoka Rd., and to the west of that intersection along the West side of Interchange Blvd., Ormond Beach, FL</t>
  </si>
  <si>
    <t>Tomoka Estates Limited Partnership</t>
  </si>
  <si>
    <t>2017-119C</t>
  </si>
  <si>
    <t>Princeton Place Senior Apartments</t>
  </si>
  <si>
    <t>4018 Princeton St., Ft. Myers</t>
  </si>
  <si>
    <t>Princeton Place Senior Apartments Limited Partnership</t>
  </si>
  <si>
    <t>2017-120C</t>
  </si>
  <si>
    <t>Hollowbrook Senior Apartments</t>
  </si>
  <si>
    <t>620 &amp; 640 E Nine Mile Rd, Pensacola</t>
  </si>
  <si>
    <t>Hollowbrook Senior Apartments Limited Partnership</t>
  </si>
  <si>
    <t>2017-121C</t>
  </si>
  <si>
    <t>Summit Senior Apartments</t>
  </si>
  <si>
    <t>NW Corner of Dr Martin Luther King Jr Blvd and Hale Ave., Brooksville</t>
  </si>
  <si>
    <t>Summit Senior Apartments Limited Partnership</t>
  </si>
  <si>
    <t>WOB Beneficial Development 16 LLC; BHA Development, LLC</t>
  </si>
  <si>
    <t>2017-122C</t>
  </si>
  <si>
    <t>Colonial Oaks Senior Apartments</t>
  </si>
  <si>
    <t>2825 Cattlemen Rd., Sarasota</t>
  </si>
  <si>
    <t>Colonial Oaks Senior Apartments Limited Partnership</t>
  </si>
  <si>
    <t>2017-123C</t>
  </si>
  <si>
    <t>Creighton Creek Senior Apartments</t>
  </si>
  <si>
    <t>1651 W Price Blvd., North Port</t>
  </si>
  <si>
    <t>Creighton Creek Senior Apartments Limited Partnership</t>
  </si>
  <si>
    <t>2017-124C</t>
  </si>
  <si>
    <t>La Vista Apartments</t>
  </si>
  <si>
    <t>West side of Old Pleasant Hill Road approximately 1000 feet West of the intersection of Old Pleasant Hill Road and S. Doverplum Avenue in Osceola County, FL.</t>
  </si>
  <si>
    <t>OSCEOLA LA VISTA, LTD.</t>
  </si>
  <si>
    <t>2017-125C</t>
  </si>
  <si>
    <t>Woodlands Borough</t>
  </si>
  <si>
    <t>NW Corner of Thomas Drive and Patronis Drive, Bay County</t>
  </si>
  <si>
    <t>SP Borough LLC</t>
  </si>
  <si>
    <t>2017-126C</t>
  </si>
  <si>
    <t>The Cove at Dell Park</t>
  </si>
  <si>
    <t>Lemon Ave., NW of the intersection of Lemon Ave. and Old HWY 542, Dundee</t>
  </si>
  <si>
    <t>The Cove at Dell Park Development Partners, LLC</t>
  </si>
  <si>
    <t>2017-127C</t>
  </si>
  <si>
    <t>Molly Crossing</t>
  </si>
  <si>
    <t>South side of Hutchison Blvd., 1,100 feet east of the intersection of Hutchison Blvd., and Clara Ave., Panama City Beach</t>
  </si>
  <si>
    <t>Molly Crossing, Ltd.</t>
  </si>
  <si>
    <t>2017-128C</t>
  </si>
  <si>
    <t>The Art House</t>
  </si>
  <si>
    <t>Leon</t>
  </si>
  <si>
    <t>NE Corner of the Saint Michael St. and Seaboard St. intersection, Tallahassee</t>
  </si>
  <si>
    <t>All Saints Development Partners, Ltd.</t>
  </si>
  <si>
    <t/>
  </si>
  <si>
    <t>2017-129C</t>
  </si>
  <si>
    <t>Venetian Manor</t>
  </si>
  <si>
    <t>East side of Sea Forest Drive, approximately 1100 feet North of the intersection of Sea Forest Drive and Marine Pkwy, New Port Richey, FL</t>
  </si>
  <si>
    <t>SP Pasco LLC</t>
  </si>
  <si>
    <t>2017-130C</t>
  </si>
  <si>
    <t>Rochester Park</t>
  </si>
  <si>
    <t>Candlelight Blvd.; Approximately 700 feet Northwest of the intersection of Cortez Blvd. and Candlelight Blvd., Brooksville, FL</t>
  </si>
  <si>
    <t>Rochester Park, Ltd.</t>
  </si>
  <si>
    <t>Rochester Park Developer, LLC</t>
  </si>
  <si>
    <t>2017-131C</t>
  </si>
  <si>
    <t>Hickory Tree Apartments</t>
  </si>
  <si>
    <t>Old Hickory Tree Rd., at the NW corner of the intersection of Old Hickory Tree Rd. and E. 19th St., St. Cloud</t>
  </si>
  <si>
    <t>Hickory Tree Development Partners, LLC</t>
  </si>
  <si>
    <t>2017-132C</t>
  </si>
  <si>
    <t>Winchester Place</t>
  </si>
  <si>
    <t>Arkays Avenue; Approximately 500 feet Southeast of the intersection of Arkays Avenue and Anderson Snow Road, Unincorporated Hernando County</t>
  </si>
  <si>
    <t>Winchester Place, Ltd.</t>
  </si>
  <si>
    <t>Winchester Place Developer, LLC</t>
  </si>
  <si>
    <t>2017-133C</t>
  </si>
  <si>
    <t>Prima Vista Village</t>
  </si>
  <si>
    <t>Lennard Road, Approximately 2700 feet Northeast of the intersection of US Highway 1 and E Prima Vista Blvd, Unincorporated St. Lucie County</t>
  </si>
  <si>
    <t>Prima Vista Village, Ltd.
, Ltd.</t>
  </si>
  <si>
    <t>Prima Vista Village Developer, LLC</t>
  </si>
  <si>
    <t>2017-134C</t>
  </si>
  <si>
    <t>Crestfield Manor</t>
  </si>
  <si>
    <t>Commercial Way; Approximately 1,450 ft. Southeast of the intersection of Commercial Way and Cortez Boulevard, Weeki Wachee</t>
  </si>
  <si>
    <t>Crestfield Manor, Ltd.</t>
  </si>
  <si>
    <t>Crestfield Manor Developer, LLC</t>
  </si>
  <si>
    <t>2017-135C</t>
  </si>
  <si>
    <t>Windgate Commons</t>
  </si>
  <si>
    <t>Martin</t>
  </si>
  <si>
    <t>NE Dixie Highway;  Approximately 900 feet East of the intersection of NE Dixie Highway and Green River Parkway, Stuart</t>
  </si>
  <si>
    <t>Windgate Commons, Ltd.</t>
  </si>
  <si>
    <t>Windgate Commons Developer, LLC</t>
  </si>
  <si>
    <t>2017-136C</t>
  </si>
  <si>
    <t>Lincoln Village</t>
  </si>
  <si>
    <t>6th Street Ct E, SW of the intersection of 10th Ave E and 6th Street Ct E, Bradenton; 6th Street Ct E, NW of the intersection of 10th Ave E and 6th Street Ct E, Bradenton</t>
  </si>
  <si>
    <t>Lincoln Village, LLLP</t>
  </si>
  <si>
    <t>Norstar Development USA, LP</t>
  </si>
  <si>
    <t>2017-137C</t>
  </si>
  <si>
    <t>Sterling Terrace</t>
  </si>
  <si>
    <t>Stafford Avenue; Approximately 700 feet Northeast of the intersection of Highland Street and Stafford Avenue, Brooksville, FL</t>
  </si>
  <si>
    <t>Sterling Terrace, Ltd.</t>
  </si>
  <si>
    <t>Sterling Terrace Developer,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</si>
</sst>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Fill="1" applyBorder="1" applyAlignment="1">
      <alignment horizontal="center" vertical="center" textRotation="90" wrapText="1"/>
    </xf>
    <xf numFmtId="164" fontId="2" fillId="0" borderId="1" xfId="1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164" fontId="3" fillId="0" borderId="0" xfId="1" applyNumberFormat="1" applyFont="1" applyFill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"/>
  <sheetViews>
    <sheetView tabSelected="1" zoomScale="90" zoomScaleNormal="90" workbookViewId="0">
      <pane xSplit="2" ySplit="1" topLeftCell="J2" activePane="bottomRight" state="frozen"/>
      <selection pane="topRight" activeCell="C1" sqref="C1"/>
      <selection pane="bottomLeft" activeCell="A2" sqref="A2"/>
      <selection pane="bottomRight" activeCell="P2" sqref="P2"/>
    </sheetView>
  </sheetViews>
  <sheetFormatPr defaultRowHeight="12" x14ac:dyDescent="0.3"/>
  <cols>
    <col min="1" max="1" width="10.88671875" style="10" customWidth="1"/>
    <col min="2" max="2" width="14.33203125" style="13" customWidth="1"/>
    <col min="3" max="3" width="10.109375" style="10" bestFit="1" customWidth="1"/>
    <col min="4" max="4" width="3.5546875" style="10" bestFit="1" customWidth="1"/>
    <col min="5" max="5" width="34.109375" style="13" customWidth="1"/>
    <col min="6" max="6" width="16" style="10" customWidth="1"/>
    <col min="7" max="7" width="21" style="13" customWidth="1"/>
    <col min="8" max="8" width="23.44140625" style="10" customWidth="1"/>
    <col min="9" max="9" width="3.5546875" style="14" bestFit="1" customWidth="1"/>
    <col min="10" max="10" width="5.6640625" style="10" bestFit="1" customWidth="1"/>
    <col min="11" max="11" width="5.6640625" style="10" customWidth="1"/>
    <col min="12" max="12" width="3.5546875" style="14" bestFit="1" customWidth="1"/>
    <col min="13" max="13" width="4.33203125" style="14" bestFit="1" customWidth="1"/>
    <col min="14" max="14" width="8.33203125" style="14" bestFit="1" customWidth="1"/>
    <col min="15" max="15" width="6.21875" style="14" bestFit="1" customWidth="1"/>
    <col min="16" max="16" width="7.33203125" style="14" customWidth="1"/>
    <col min="17" max="17" width="3.5546875" style="14" customWidth="1"/>
    <col min="18" max="18" width="6.109375" style="14" customWidth="1"/>
    <col min="19" max="19" width="8" style="14" customWidth="1"/>
    <col min="20" max="20" width="4.33203125" style="14" customWidth="1"/>
    <col min="21" max="22" width="6.21875" style="14" customWidth="1"/>
    <col min="23" max="23" width="12.109375" style="15" customWidth="1"/>
    <col min="24" max="24" width="11.5546875" style="10" customWidth="1"/>
    <col min="25" max="25" width="6.21875" style="14" customWidth="1"/>
    <col min="26" max="26" width="6.6640625" style="14" customWidth="1"/>
    <col min="27" max="28" width="6.21875" style="14" customWidth="1"/>
    <col min="29" max="30" width="3.5546875" style="14" customWidth="1"/>
    <col min="31" max="31" width="6.21875" style="14" customWidth="1"/>
    <col min="32" max="32" width="8.88671875" style="14"/>
    <col min="33" max="33" width="3.5546875" style="14" bestFit="1" customWidth="1"/>
    <col min="34" max="34" width="4.33203125" style="14" bestFit="1" customWidth="1"/>
    <col min="35" max="16384" width="8.88671875" style="10"/>
  </cols>
  <sheetData>
    <row r="1" spans="1:34" s="3" customFormat="1" ht="82.8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2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</row>
    <row r="2" spans="1:34" ht="24" x14ac:dyDescent="0.3">
      <c r="A2" s="4" t="s">
        <v>34</v>
      </c>
      <c r="B2" s="5" t="s">
        <v>35</v>
      </c>
      <c r="C2" s="4" t="s">
        <v>36</v>
      </c>
      <c r="D2" s="6" t="s">
        <v>37</v>
      </c>
      <c r="E2" s="5" t="s">
        <v>38</v>
      </c>
      <c r="F2" s="4" t="s">
        <v>39</v>
      </c>
      <c r="G2" s="5" t="s">
        <v>40</v>
      </c>
      <c r="H2" s="5" t="s">
        <v>41</v>
      </c>
      <c r="I2" s="6" t="s">
        <v>42</v>
      </c>
      <c r="J2" s="6" t="s">
        <v>43</v>
      </c>
      <c r="K2" s="6" t="str">
        <f>IF(J2="E","N","N/A")</f>
        <v>N/A</v>
      </c>
      <c r="L2" s="6" t="s">
        <v>42</v>
      </c>
      <c r="M2" s="7">
        <v>86</v>
      </c>
      <c r="N2" s="7">
        <f>ROUNDUP(M2*(Z2/100),0)</f>
        <v>86</v>
      </c>
      <c r="O2" s="6" t="s">
        <v>44</v>
      </c>
      <c r="P2" s="6" t="s">
        <v>45</v>
      </c>
      <c r="Q2" s="6" t="s">
        <v>46</v>
      </c>
      <c r="R2" s="6" t="s">
        <v>47</v>
      </c>
      <c r="S2" s="6">
        <v>86</v>
      </c>
      <c r="T2" s="6">
        <v>0</v>
      </c>
      <c r="U2" s="6" t="s">
        <v>42</v>
      </c>
      <c r="V2" s="6" t="s">
        <v>42</v>
      </c>
      <c r="W2" s="8">
        <v>1510000</v>
      </c>
      <c r="X2" s="9">
        <v>105146.24000000001</v>
      </c>
      <c r="Y2" s="6" t="s">
        <v>46</v>
      </c>
      <c r="Z2" s="7">
        <v>100</v>
      </c>
      <c r="AA2" s="6" t="s">
        <v>42</v>
      </c>
      <c r="AB2" s="6" t="s">
        <v>42</v>
      </c>
      <c r="AC2" s="6" t="s">
        <v>46</v>
      </c>
      <c r="AD2" s="6" t="str">
        <f t="shared" ref="AD2:AD65" si="0">IF(OR(AB2="y",AC2="y"),"Y","N")</f>
        <v>Y</v>
      </c>
      <c r="AE2" s="6" t="s">
        <v>46</v>
      </c>
      <c r="AF2" s="6" t="s">
        <v>46</v>
      </c>
      <c r="AG2" s="6" t="s">
        <v>42</v>
      </c>
      <c r="AH2" s="6">
        <v>39</v>
      </c>
    </row>
    <row r="3" spans="1:34" ht="24" x14ac:dyDescent="0.3">
      <c r="A3" s="4" t="s">
        <v>48</v>
      </c>
      <c r="B3" s="5" t="s">
        <v>49</v>
      </c>
      <c r="C3" s="4" t="s">
        <v>50</v>
      </c>
      <c r="D3" s="6" t="s">
        <v>37</v>
      </c>
      <c r="E3" s="5" t="s">
        <v>51</v>
      </c>
      <c r="F3" s="4" t="s">
        <v>52</v>
      </c>
      <c r="G3" s="5" t="s">
        <v>53</v>
      </c>
      <c r="H3" s="5" t="s">
        <v>54</v>
      </c>
      <c r="I3" s="6" t="s">
        <v>42</v>
      </c>
      <c r="J3" s="6" t="s">
        <v>43</v>
      </c>
      <c r="K3" s="6" t="str">
        <f t="shared" ref="K3:K66" si="1">IF(J3="E","N","N/A")</f>
        <v>N/A</v>
      </c>
      <c r="L3" s="6" t="s">
        <v>42</v>
      </c>
      <c r="M3" s="7">
        <v>90</v>
      </c>
      <c r="N3" s="7">
        <f>ROUNDUP(M3*(Z3/100),0)</f>
        <v>90</v>
      </c>
      <c r="O3" s="6" t="s">
        <v>44</v>
      </c>
      <c r="P3" s="6" t="s">
        <v>45</v>
      </c>
      <c r="Q3" s="6" t="s">
        <v>42</v>
      </c>
      <c r="R3" s="6" t="s">
        <v>47</v>
      </c>
      <c r="S3" s="6">
        <v>90</v>
      </c>
      <c r="T3" s="6">
        <v>0</v>
      </c>
      <c r="U3" s="6" t="s">
        <v>42</v>
      </c>
      <c r="V3" s="6" t="s">
        <v>42</v>
      </c>
      <c r="W3" s="8">
        <v>1400000</v>
      </c>
      <c r="X3" s="9">
        <v>107692.31</v>
      </c>
      <c r="Y3" s="6" t="s">
        <v>46</v>
      </c>
      <c r="Z3" s="7">
        <v>100</v>
      </c>
      <c r="AA3" s="6" t="s">
        <v>42</v>
      </c>
      <c r="AB3" s="6" t="s">
        <v>42</v>
      </c>
      <c r="AC3" s="6" t="s">
        <v>42</v>
      </c>
      <c r="AD3" s="6" t="str">
        <f t="shared" si="0"/>
        <v>N</v>
      </c>
      <c r="AE3" s="6" t="s">
        <v>42</v>
      </c>
      <c r="AF3" s="6" t="s">
        <v>42</v>
      </c>
      <c r="AG3" s="6" t="s">
        <v>46</v>
      </c>
      <c r="AH3" s="6">
        <v>13</v>
      </c>
    </row>
    <row r="4" spans="1:34" ht="24" x14ac:dyDescent="0.3">
      <c r="A4" s="4" t="s">
        <v>55</v>
      </c>
      <c r="B4" s="5" t="s">
        <v>56</v>
      </c>
      <c r="C4" s="4" t="s">
        <v>57</v>
      </c>
      <c r="D4" s="6" t="s">
        <v>37</v>
      </c>
      <c r="E4" s="5" t="s">
        <v>58</v>
      </c>
      <c r="F4" s="4" t="s">
        <v>59</v>
      </c>
      <c r="G4" s="5" t="s">
        <v>60</v>
      </c>
      <c r="H4" s="5" t="s">
        <v>61</v>
      </c>
      <c r="I4" s="6" t="s">
        <v>42</v>
      </c>
      <c r="J4" s="6" t="s">
        <v>62</v>
      </c>
      <c r="K4" s="6" t="str">
        <f t="shared" si="1"/>
        <v>N</v>
      </c>
      <c r="L4" s="6" t="s">
        <v>42</v>
      </c>
      <c r="M4" s="7">
        <v>82</v>
      </c>
      <c r="N4" s="7">
        <f>ROUNDUP(M4*(Z4/100),0)</f>
        <v>82</v>
      </c>
      <c r="O4" s="6" t="s">
        <v>44</v>
      </c>
      <c r="P4" s="6" t="s">
        <v>63</v>
      </c>
      <c r="Q4" s="6" t="s">
        <v>42</v>
      </c>
      <c r="R4" s="6" t="s">
        <v>47</v>
      </c>
      <c r="S4" s="6">
        <v>82</v>
      </c>
      <c r="T4" s="6">
        <v>0</v>
      </c>
      <c r="U4" s="6" t="s">
        <v>42</v>
      </c>
      <c r="V4" s="6" t="s">
        <v>42</v>
      </c>
      <c r="W4" s="8">
        <v>1510000</v>
      </c>
      <c r="X4" s="11">
        <v>82865.850000000006</v>
      </c>
      <c r="Y4" s="6" t="s">
        <v>46</v>
      </c>
      <c r="Z4" s="7">
        <v>100</v>
      </c>
      <c r="AA4" s="6" t="s">
        <v>42</v>
      </c>
      <c r="AB4" s="6" t="s">
        <v>42</v>
      </c>
      <c r="AC4" s="6" t="s">
        <v>46</v>
      </c>
      <c r="AD4" s="6" t="str">
        <f t="shared" si="0"/>
        <v>Y</v>
      </c>
      <c r="AE4" s="6" t="s">
        <v>46</v>
      </c>
      <c r="AF4" s="6" t="s">
        <v>42</v>
      </c>
      <c r="AG4" s="6" t="s">
        <v>42</v>
      </c>
      <c r="AH4" s="6">
        <v>105</v>
      </c>
    </row>
    <row r="5" spans="1:34" ht="24" x14ac:dyDescent="0.3">
      <c r="A5" s="4" t="s">
        <v>64</v>
      </c>
      <c r="B5" s="5" t="s">
        <v>65</v>
      </c>
      <c r="C5" s="4" t="s">
        <v>36</v>
      </c>
      <c r="D5" s="6" t="s">
        <v>37</v>
      </c>
      <c r="E5" s="5" t="s">
        <v>66</v>
      </c>
      <c r="F5" s="4" t="s">
        <v>52</v>
      </c>
      <c r="G5" s="5" t="s">
        <v>67</v>
      </c>
      <c r="H5" s="5" t="s">
        <v>54</v>
      </c>
      <c r="I5" s="6" t="s">
        <v>42</v>
      </c>
      <c r="J5" s="6" t="s">
        <v>43</v>
      </c>
      <c r="K5" s="6" t="str">
        <f t="shared" si="1"/>
        <v>N/A</v>
      </c>
      <c r="L5" s="6" t="s">
        <v>42</v>
      </c>
      <c r="M5" s="7">
        <v>96</v>
      </c>
      <c r="N5" s="7">
        <f>ROUNDUP(M5*(Z5/100),0)</f>
        <v>96</v>
      </c>
      <c r="O5" s="6" t="s">
        <v>44</v>
      </c>
      <c r="P5" s="6" t="s">
        <v>45</v>
      </c>
      <c r="Q5" s="6" t="s">
        <v>42</v>
      </c>
      <c r="R5" s="6" t="s">
        <v>47</v>
      </c>
      <c r="S5" s="6">
        <v>96</v>
      </c>
      <c r="T5" s="6">
        <v>0</v>
      </c>
      <c r="U5" s="6" t="s">
        <v>42</v>
      </c>
      <c r="V5" s="6" t="s">
        <v>42</v>
      </c>
      <c r="W5" s="8">
        <v>1500000</v>
      </c>
      <c r="X5" s="9">
        <v>108173.08</v>
      </c>
      <c r="Y5" s="6" t="s">
        <v>46</v>
      </c>
      <c r="Z5" s="7">
        <v>100</v>
      </c>
      <c r="AA5" s="6" t="s">
        <v>42</v>
      </c>
      <c r="AB5" s="6" t="s">
        <v>42</v>
      </c>
      <c r="AC5" s="6" t="s">
        <v>42</v>
      </c>
      <c r="AD5" s="6" t="str">
        <f t="shared" si="0"/>
        <v>N</v>
      </c>
      <c r="AE5" s="6" t="s">
        <v>42</v>
      </c>
      <c r="AF5" s="6" t="s">
        <v>42</v>
      </c>
      <c r="AG5" s="6" t="s">
        <v>46</v>
      </c>
      <c r="AH5" s="6">
        <v>121</v>
      </c>
    </row>
    <row r="6" spans="1:34" ht="48" x14ac:dyDescent="0.3">
      <c r="A6" s="4" t="s">
        <v>68</v>
      </c>
      <c r="B6" s="5" t="s">
        <v>69</v>
      </c>
      <c r="C6" s="4" t="s">
        <v>70</v>
      </c>
      <c r="D6" s="6" t="s">
        <v>37</v>
      </c>
      <c r="E6" s="5" t="s">
        <v>71</v>
      </c>
      <c r="F6" s="4" t="s">
        <v>39</v>
      </c>
      <c r="G6" s="5" t="s">
        <v>72</v>
      </c>
      <c r="H6" s="5" t="s">
        <v>41</v>
      </c>
      <c r="I6" s="6" t="s">
        <v>42</v>
      </c>
      <c r="J6" s="6" t="s">
        <v>62</v>
      </c>
      <c r="K6" s="6" t="str">
        <f t="shared" si="1"/>
        <v>N</v>
      </c>
      <c r="L6" s="6" t="s">
        <v>42</v>
      </c>
      <c r="M6" s="7">
        <v>88</v>
      </c>
      <c r="N6" s="7">
        <f>ROUNDUP(M6*(Z6/100),0)</f>
        <v>88</v>
      </c>
      <c r="O6" s="6" t="s">
        <v>44</v>
      </c>
      <c r="P6" s="6" t="s">
        <v>73</v>
      </c>
      <c r="Q6" s="6" t="s">
        <v>46</v>
      </c>
      <c r="R6" s="6" t="s">
        <v>47</v>
      </c>
      <c r="S6" s="6">
        <v>88</v>
      </c>
      <c r="T6" s="6">
        <v>0</v>
      </c>
      <c r="U6" s="6" t="s">
        <v>42</v>
      </c>
      <c r="V6" s="6" t="s">
        <v>42</v>
      </c>
      <c r="W6" s="8">
        <v>1510000</v>
      </c>
      <c r="X6" s="9">
        <v>102756.56</v>
      </c>
      <c r="Y6" s="6" t="s">
        <v>46</v>
      </c>
      <c r="Z6" s="7">
        <v>100</v>
      </c>
      <c r="AA6" s="6" t="s">
        <v>42</v>
      </c>
      <c r="AB6" s="6" t="s">
        <v>42</v>
      </c>
      <c r="AC6" s="6" t="s">
        <v>42</v>
      </c>
      <c r="AD6" s="6" t="str">
        <f t="shared" si="0"/>
        <v>N</v>
      </c>
      <c r="AE6" s="6" t="s">
        <v>42</v>
      </c>
      <c r="AF6" s="6" t="s">
        <v>42</v>
      </c>
      <c r="AG6" s="6" t="s">
        <v>46</v>
      </c>
      <c r="AH6" s="6">
        <v>31</v>
      </c>
    </row>
    <row r="7" spans="1:34" ht="24" x14ac:dyDescent="0.3">
      <c r="A7" s="4" t="s">
        <v>74</v>
      </c>
      <c r="B7" s="5" t="s">
        <v>75</v>
      </c>
      <c r="C7" s="4" t="s">
        <v>70</v>
      </c>
      <c r="D7" s="6" t="s">
        <v>37</v>
      </c>
      <c r="E7" s="5" t="s">
        <v>76</v>
      </c>
      <c r="F7" s="4" t="s">
        <v>39</v>
      </c>
      <c r="G7" s="5" t="s">
        <v>77</v>
      </c>
      <c r="H7" s="5" t="s">
        <v>41</v>
      </c>
      <c r="I7" s="6" t="s">
        <v>42</v>
      </c>
      <c r="J7" s="6" t="s">
        <v>43</v>
      </c>
      <c r="K7" s="6" t="str">
        <f t="shared" si="1"/>
        <v>N/A</v>
      </c>
      <c r="L7" s="6" t="s">
        <v>42</v>
      </c>
      <c r="M7" s="7">
        <v>90</v>
      </c>
      <c r="N7" s="7">
        <f>ROUNDUP(M7*(Z7/100),0)</f>
        <v>90</v>
      </c>
      <c r="O7" s="6" t="s">
        <v>44</v>
      </c>
      <c r="P7" s="6" t="s">
        <v>73</v>
      </c>
      <c r="Q7" s="6" t="s">
        <v>46</v>
      </c>
      <c r="R7" s="6" t="s">
        <v>47</v>
      </c>
      <c r="S7" s="6">
        <v>90</v>
      </c>
      <c r="T7" s="6">
        <v>0</v>
      </c>
      <c r="U7" s="6" t="s">
        <v>42</v>
      </c>
      <c r="V7" s="6" t="s">
        <v>42</v>
      </c>
      <c r="W7" s="8">
        <v>1510000</v>
      </c>
      <c r="X7" s="9">
        <v>100473.08</v>
      </c>
      <c r="Y7" s="6" t="s">
        <v>46</v>
      </c>
      <c r="Z7" s="7">
        <v>100</v>
      </c>
      <c r="AA7" s="6" t="s">
        <v>42</v>
      </c>
      <c r="AB7" s="6" t="s">
        <v>42</v>
      </c>
      <c r="AC7" s="6" t="s">
        <v>42</v>
      </c>
      <c r="AD7" s="6" t="str">
        <f t="shared" si="0"/>
        <v>N</v>
      </c>
      <c r="AE7" s="6" t="s">
        <v>46</v>
      </c>
      <c r="AF7" s="6" t="s">
        <v>46</v>
      </c>
      <c r="AG7" s="6" t="s">
        <v>42</v>
      </c>
      <c r="AH7" s="6">
        <v>50</v>
      </c>
    </row>
    <row r="8" spans="1:34" ht="24" x14ac:dyDescent="0.3">
      <c r="A8" s="4" t="s">
        <v>78</v>
      </c>
      <c r="B8" s="5" t="s">
        <v>79</v>
      </c>
      <c r="C8" s="4" t="s">
        <v>57</v>
      </c>
      <c r="D8" s="6" t="s">
        <v>37</v>
      </c>
      <c r="E8" s="5" t="s">
        <v>80</v>
      </c>
      <c r="F8" s="4" t="s">
        <v>59</v>
      </c>
      <c r="G8" s="5" t="s">
        <v>81</v>
      </c>
      <c r="H8" s="5" t="s">
        <v>61</v>
      </c>
      <c r="I8" s="6" t="s">
        <v>42</v>
      </c>
      <c r="J8" s="6" t="s">
        <v>62</v>
      </c>
      <c r="K8" s="6" t="str">
        <f t="shared" si="1"/>
        <v>N</v>
      </c>
      <c r="L8" s="6" t="s">
        <v>42</v>
      </c>
      <c r="M8" s="7">
        <v>82</v>
      </c>
      <c r="N8" s="7">
        <f>ROUNDUP(M8*(Z8/100),0)</f>
        <v>82</v>
      </c>
      <c r="O8" s="6" t="s">
        <v>44</v>
      </c>
      <c r="P8" s="6" t="s">
        <v>63</v>
      </c>
      <c r="Q8" s="6" t="s">
        <v>42</v>
      </c>
      <c r="R8" s="6" t="s">
        <v>47</v>
      </c>
      <c r="S8" s="6">
        <v>82</v>
      </c>
      <c r="T8" s="6">
        <v>0</v>
      </c>
      <c r="U8" s="6" t="s">
        <v>42</v>
      </c>
      <c r="V8" s="6" t="s">
        <v>42</v>
      </c>
      <c r="W8" s="8">
        <v>1510000</v>
      </c>
      <c r="X8" s="11">
        <v>82865.850000000006</v>
      </c>
      <c r="Y8" s="6" t="s">
        <v>46</v>
      </c>
      <c r="Z8" s="7">
        <v>100</v>
      </c>
      <c r="AA8" s="6" t="s">
        <v>42</v>
      </c>
      <c r="AB8" s="6" t="s">
        <v>42</v>
      </c>
      <c r="AC8" s="6" t="s">
        <v>46</v>
      </c>
      <c r="AD8" s="6" t="str">
        <f t="shared" si="0"/>
        <v>Y</v>
      </c>
      <c r="AE8" s="6" t="s">
        <v>46</v>
      </c>
      <c r="AF8" s="6" t="s">
        <v>42</v>
      </c>
      <c r="AG8" s="6" t="s">
        <v>42</v>
      </c>
      <c r="AH8" s="6">
        <v>30</v>
      </c>
    </row>
    <row r="9" spans="1:34" ht="24" x14ac:dyDescent="0.3">
      <c r="A9" s="4" t="s">
        <v>82</v>
      </c>
      <c r="B9" s="5" t="s">
        <v>83</v>
      </c>
      <c r="C9" s="4" t="s">
        <v>57</v>
      </c>
      <c r="D9" s="6" t="s">
        <v>37</v>
      </c>
      <c r="E9" s="5" t="s">
        <v>84</v>
      </c>
      <c r="F9" s="4" t="s">
        <v>59</v>
      </c>
      <c r="G9" s="5" t="s">
        <v>85</v>
      </c>
      <c r="H9" s="5" t="s">
        <v>61</v>
      </c>
      <c r="I9" s="6" t="s">
        <v>42</v>
      </c>
      <c r="J9" s="6" t="s">
        <v>62</v>
      </c>
      <c r="K9" s="6" t="str">
        <f t="shared" si="1"/>
        <v>N</v>
      </c>
      <c r="L9" s="6" t="s">
        <v>42</v>
      </c>
      <c r="M9" s="7">
        <v>82</v>
      </c>
      <c r="N9" s="7">
        <f>ROUNDUP(M9*(Z9/100),0)</f>
        <v>82</v>
      </c>
      <c r="O9" s="6" t="s">
        <v>44</v>
      </c>
      <c r="P9" s="6" t="s">
        <v>63</v>
      </c>
      <c r="Q9" s="6" t="s">
        <v>42</v>
      </c>
      <c r="R9" s="6" t="s">
        <v>47</v>
      </c>
      <c r="S9" s="6">
        <v>82</v>
      </c>
      <c r="T9" s="6">
        <v>0</v>
      </c>
      <c r="U9" s="6" t="s">
        <v>42</v>
      </c>
      <c r="V9" s="6" t="s">
        <v>42</v>
      </c>
      <c r="W9" s="8">
        <v>1510000</v>
      </c>
      <c r="X9" s="11">
        <v>82865.850000000006</v>
      </c>
      <c r="Y9" s="6" t="s">
        <v>46</v>
      </c>
      <c r="Z9" s="7">
        <v>100</v>
      </c>
      <c r="AA9" s="6" t="s">
        <v>42</v>
      </c>
      <c r="AB9" s="6" t="s">
        <v>42</v>
      </c>
      <c r="AC9" s="6" t="s">
        <v>46</v>
      </c>
      <c r="AD9" s="6" t="str">
        <f t="shared" si="0"/>
        <v>Y</v>
      </c>
      <c r="AE9" s="6" t="s">
        <v>42</v>
      </c>
      <c r="AF9" s="6" t="s">
        <v>42</v>
      </c>
      <c r="AG9" s="6" t="s">
        <v>42</v>
      </c>
      <c r="AH9" s="6">
        <v>1</v>
      </c>
    </row>
    <row r="10" spans="1:34" ht="48" x14ac:dyDescent="0.3">
      <c r="A10" s="4" t="s">
        <v>86</v>
      </c>
      <c r="B10" s="5" t="s">
        <v>87</v>
      </c>
      <c r="C10" s="4" t="s">
        <v>88</v>
      </c>
      <c r="D10" s="6" t="s">
        <v>37</v>
      </c>
      <c r="E10" s="5" t="s">
        <v>89</v>
      </c>
      <c r="F10" s="4" t="s">
        <v>90</v>
      </c>
      <c r="G10" s="5" t="s">
        <v>91</v>
      </c>
      <c r="H10" s="5" t="s">
        <v>92</v>
      </c>
      <c r="I10" s="6" t="s">
        <v>42</v>
      </c>
      <c r="J10" s="6" t="s">
        <v>62</v>
      </c>
      <c r="K10" s="6" t="str">
        <f t="shared" si="1"/>
        <v>N</v>
      </c>
      <c r="L10" s="6" t="s">
        <v>42</v>
      </c>
      <c r="M10" s="7">
        <v>96</v>
      </c>
      <c r="N10" s="7">
        <f>ROUNDUP(M10*(Z10/100),0)</f>
        <v>96</v>
      </c>
      <c r="O10" s="6" t="s">
        <v>44</v>
      </c>
      <c r="P10" s="6" t="s">
        <v>45</v>
      </c>
      <c r="Q10" s="6" t="s">
        <v>42</v>
      </c>
      <c r="R10" s="6" t="s">
        <v>46</v>
      </c>
      <c r="S10" s="6">
        <v>96</v>
      </c>
      <c r="T10" s="6">
        <v>0</v>
      </c>
      <c r="U10" s="6" t="s">
        <v>42</v>
      </c>
      <c r="V10" s="6" t="s">
        <v>42</v>
      </c>
      <c r="W10" s="8">
        <v>1510000</v>
      </c>
      <c r="X10" s="9">
        <v>108894.23</v>
      </c>
      <c r="Y10" s="6" t="s">
        <v>46</v>
      </c>
      <c r="Z10" s="7">
        <v>100</v>
      </c>
      <c r="AA10" s="6" t="s">
        <v>42</v>
      </c>
      <c r="AB10" s="6" t="s">
        <v>42</v>
      </c>
      <c r="AC10" s="6" t="s">
        <v>42</v>
      </c>
      <c r="AD10" s="6" t="str">
        <f t="shared" si="0"/>
        <v>N</v>
      </c>
      <c r="AE10" s="6" t="s">
        <v>42</v>
      </c>
      <c r="AF10" s="6" t="s">
        <v>42</v>
      </c>
      <c r="AG10" s="6" t="s">
        <v>46</v>
      </c>
      <c r="AH10" s="6">
        <v>66</v>
      </c>
    </row>
    <row r="11" spans="1:34" ht="24" x14ac:dyDescent="0.3">
      <c r="A11" s="4" t="s">
        <v>93</v>
      </c>
      <c r="B11" s="5" t="s">
        <v>94</v>
      </c>
      <c r="C11" s="4" t="s">
        <v>95</v>
      </c>
      <c r="D11" s="6" t="s">
        <v>37</v>
      </c>
      <c r="E11" s="5" t="s">
        <v>96</v>
      </c>
      <c r="F11" s="4" t="s">
        <v>90</v>
      </c>
      <c r="G11" s="5" t="s">
        <v>97</v>
      </c>
      <c r="H11" s="5" t="s">
        <v>98</v>
      </c>
      <c r="I11" s="6" t="s">
        <v>42</v>
      </c>
      <c r="J11" s="6" t="s">
        <v>62</v>
      </c>
      <c r="K11" s="6" t="str">
        <f t="shared" si="1"/>
        <v>N</v>
      </c>
      <c r="L11" s="6" t="s">
        <v>42</v>
      </c>
      <c r="M11" s="7">
        <v>72</v>
      </c>
      <c r="N11" s="7">
        <f>ROUNDUP(M11*(Z11/100),0)</f>
        <v>72</v>
      </c>
      <c r="O11" s="6" t="s">
        <v>44</v>
      </c>
      <c r="P11" s="6" t="s">
        <v>45</v>
      </c>
      <c r="Q11" s="6" t="s">
        <v>46</v>
      </c>
      <c r="R11" s="6" t="s">
        <v>47</v>
      </c>
      <c r="S11" s="6">
        <v>72</v>
      </c>
      <c r="T11" s="6">
        <v>0</v>
      </c>
      <c r="U11" s="6" t="s">
        <v>42</v>
      </c>
      <c r="V11" s="6" t="s">
        <v>42</v>
      </c>
      <c r="W11" s="8">
        <v>1316400</v>
      </c>
      <c r="X11" s="9">
        <v>109489.04</v>
      </c>
      <c r="Y11" s="6" t="s">
        <v>46</v>
      </c>
      <c r="Z11" s="7">
        <v>100</v>
      </c>
      <c r="AA11" s="6" t="s">
        <v>42</v>
      </c>
      <c r="AB11" s="6" t="s">
        <v>42</v>
      </c>
      <c r="AC11" s="6" t="s">
        <v>46</v>
      </c>
      <c r="AD11" s="6" t="str">
        <f t="shared" si="0"/>
        <v>Y</v>
      </c>
      <c r="AE11" s="6" t="s">
        <v>42</v>
      </c>
      <c r="AF11" s="6" t="s">
        <v>42</v>
      </c>
      <c r="AG11" s="6" t="s">
        <v>42</v>
      </c>
      <c r="AH11" s="6">
        <v>55</v>
      </c>
    </row>
    <row r="12" spans="1:34" ht="36" x14ac:dyDescent="0.3">
      <c r="A12" s="4" t="s">
        <v>99</v>
      </c>
      <c r="B12" s="5" t="s">
        <v>100</v>
      </c>
      <c r="C12" s="4" t="s">
        <v>101</v>
      </c>
      <c r="D12" s="6" t="s">
        <v>37</v>
      </c>
      <c r="E12" s="5" t="s">
        <v>102</v>
      </c>
      <c r="F12" s="4" t="s">
        <v>90</v>
      </c>
      <c r="G12" s="5" t="s">
        <v>103</v>
      </c>
      <c r="H12" s="5" t="s">
        <v>104</v>
      </c>
      <c r="I12" s="6" t="s">
        <v>42</v>
      </c>
      <c r="J12" s="6" t="s">
        <v>43</v>
      </c>
      <c r="K12" s="6" t="str">
        <f t="shared" si="1"/>
        <v>N/A</v>
      </c>
      <c r="L12" s="6" t="s">
        <v>42</v>
      </c>
      <c r="M12" s="7">
        <v>144</v>
      </c>
      <c r="N12" s="7">
        <f>ROUNDUP(M12*(Z12/100),0)</f>
        <v>144</v>
      </c>
      <c r="O12" s="6" t="s">
        <v>105</v>
      </c>
      <c r="P12" s="6" t="s">
        <v>106</v>
      </c>
      <c r="Q12" s="6" t="s">
        <v>46</v>
      </c>
      <c r="R12" s="6" t="s">
        <v>46</v>
      </c>
      <c r="S12" s="6">
        <v>0</v>
      </c>
      <c r="T12" s="6">
        <v>144</v>
      </c>
      <c r="U12" s="6" t="s">
        <v>42</v>
      </c>
      <c r="V12" s="6" t="s">
        <v>42</v>
      </c>
      <c r="W12" s="8">
        <v>1510000</v>
      </c>
      <c r="X12" s="9">
        <v>72596.149999999994</v>
      </c>
      <c r="Y12" s="6" t="s">
        <v>46</v>
      </c>
      <c r="Z12" s="7">
        <v>100</v>
      </c>
      <c r="AA12" s="6" t="s">
        <v>42</v>
      </c>
      <c r="AB12" s="6" t="s">
        <v>42</v>
      </c>
      <c r="AC12" s="6" t="s">
        <v>42</v>
      </c>
      <c r="AD12" s="6" t="str">
        <f t="shared" si="0"/>
        <v>N</v>
      </c>
      <c r="AE12" s="6" t="s">
        <v>42</v>
      </c>
      <c r="AF12" s="6" t="s">
        <v>42</v>
      </c>
      <c r="AG12" s="6" t="s">
        <v>46</v>
      </c>
      <c r="AH12" s="6">
        <v>110</v>
      </c>
    </row>
    <row r="13" spans="1:34" x14ac:dyDescent="0.3">
      <c r="A13" s="4" t="s">
        <v>107</v>
      </c>
      <c r="B13" s="5" t="s">
        <v>108</v>
      </c>
      <c r="C13" s="4" t="s">
        <v>109</v>
      </c>
      <c r="D13" s="6" t="s">
        <v>37</v>
      </c>
      <c r="E13" s="5" t="s">
        <v>110</v>
      </c>
      <c r="F13" s="4" t="s">
        <v>90</v>
      </c>
      <c r="G13" s="5" t="s">
        <v>111</v>
      </c>
      <c r="H13" s="5" t="s">
        <v>112</v>
      </c>
      <c r="I13" s="6" t="s">
        <v>42</v>
      </c>
      <c r="J13" s="6" t="s">
        <v>43</v>
      </c>
      <c r="K13" s="6" t="str">
        <f t="shared" si="1"/>
        <v>N/A</v>
      </c>
      <c r="L13" s="6" t="s">
        <v>42</v>
      </c>
      <c r="M13" s="7">
        <v>94</v>
      </c>
      <c r="N13" s="7">
        <f>ROUNDUP(M13*(Z13/100),0)</f>
        <v>94</v>
      </c>
      <c r="O13" s="6" t="s">
        <v>44</v>
      </c>
      <c r="P13" s="6" t="s">
        <v>45</v>
      </c>
      <c r="Q13" s="6" t="s">
        <v>46</v>
      </c>
      <c r="R13" s="6" t="s">
        <v>47</v>
      </c>
      <c r="S13" s="6">
        <v>94</v>
      </c>
      <c r="T13" s="6">
        <v>0</v>
      </c>
      <c r="U13" s="6" t="s">
        <v>42</v>
      </c>
      <c r="V13" s="6" t="s">
        <v>42</v>
      </c>
      <c r="W13" s="8">
        <v>1510000</v>
      </c>
      <c r="X13" s="9">
        <v>96197.63</v>
      </c>
      <c r="Y13" s="6" t="s">
        <v>46</v>
      </c>
      <c r="Z13" s="7">
        <v>100</v>
      </c>
      <c r="AA13" s="6" t="s">
        <v>46</v>
      </c>
      <c r="AB13" s="6" t="s">
        <v>42</v>
      </c>
      <c r="AC13" s="6" t="s">
        <v>42</v>
      </c>
      <c r="AD13" s="6" t="str">
        <f t="shared" si="0"/>
        <v>N</v>
      </c>
      <c r="AE13" s="6" t="s">
        <v>42</v>
      </c>
      <c r="AF13" s="6" t="s">
        <v>42</v>
      </c>
      <c r="AG13" s="6" t="s">
        <v>46</v>
      </c>
      <c r="AH13" s="6">
        <v>44</v>
      </c>
    </row>
    <row r="14" spans="1:34" ht="24" x14ac:dyDescent="0.3">
      <c r="A14" s="4" t="s">
        <v>113</v>
      </c>
      <c r="B14" s="5" t="s">
        <v>114</v>
      </c>
      <c r="C14" s="4" t="s">
        <v>115</v>
      </c>
      <c r="D14" s="6" t="s">
        <v>37</v>
      </c>
      <c r="E14" s="5" t="s">
        <v>116</v>
      </c>
      <c r="F14" s="4" t="s">
        <v>90</v>
      </c>
      <c r="G14" s="5" t="s">
        <v>117</v>
      </c>
      <c r="H14" s="5" t="s">
        <v>118</v>
      </c>
      <c r="I14" s="6" t="s">
        <v>42</v>
      </c>
      <c r="J14" s="6" t="s">
        <v>43</v>
      </c>
      <c r="K14" s="6" t="str">
        <f t="shared" si="1"/>
        <v>N/A</v>
      </c>
      <c r="L14" s="6" t="s">
        <v>42</v>
      </c>
      <c r="M14" s="7">
        <v>92</v>
      </c>
      <c r="N14" s="7">
        <f>ROUNDUP(M14*(Z14/100),0)</f>
        <v>92</v>
      </c>
      <c r="O14" s="6" t="s">
        <v>44</v>
      </c>
      <c r="P14" s="6" t="s">
        <v>45</v>
      </c>
      <c r="Q14" s="6" t="s">
        <v>42</v>
      </c>
      <c r="R14" s="6" t="s">
        <v>47</v>
      </c>
      <c r="S14" s="6">
        <v>92</v>
      </c>
      <c r="T14" s="6">
        <v>0</v>
      </c>
      <c r="U14" s="6" t="s">
        <v>42</v>
      </c>
      <c r="V14" s="6" t="s">
        <v>42</v>
      </c>
      <c r="W14" s="8">
        <v>1119221</v>
      </c>
      <c r="X14" s="9">
        <v>109489.01</v>
      </c>
      <c r="Y14" s="6" t="s">
        <v>46</v>
      </c>
      <c r="Z14" s="7">
        <v>100</v>
      </c>
      <c r="AA14" s="6" t="s">
        <v>42</v>
      </c>
      <c r="AB14" s="6" t="s">
        <v>42</v>
      </c>
      <c r="AC14" s="6" t="s">
        <v>42</v>
      </c>
      <c r="AD14" s="6" t="str">
        <f t="shared" si="0"/>
        <v>N</v>
      </c>
      <c r="AE14" s="6" t="s">
        <v>42</v>
      </c>
      <c r="AF14" s="6" t="s">
        <v>42</v>
      </c>
      <c r="AG14" s="6" t="s">
        <v>42</v>
      </c>
      <c r="AH14" s="6">
        <v>125</v>
      </c>
    </row>
    <row r="15" spans="1:34" ht="24" x14ac:dyDescent="0.3">
      <c r="A15" s="4" t="s">
        <v>119</v>
      </c>
      <c r="B15" s="5" t="s">
        <v>120</v>
      </c>
      <c r="C15" s="4" t="s">
        <v>121</v>
      </c>
      <c r="D15" s="6" t="s">
        <v>37</v>
      </c>
      <c r="E15" s="5" t="s">
        <v>122</v>
      </c>
      <c r="F15" s="4" t="s">
        <v>90</v>
      </c>
      <c r="G15" s="5" t="s">
        <v>123</v>
      </c>
      <c r="H15" s="5" t="s">
        <v>124</v>
      </c>
      <c r="I15" s="6" t="s">
        <v>42</v>
      </c>
      <c r="J15" s="6" t="s">
        <v>62</v>
      </c>
      <c r="K15" s="6" t="str">
        <f t="shared" si="1"/>
        <v>N</v>
      </c>
      <c r="L15" s="6" t="s">
        <v>42</v>
      </c>
      <c r="M15" s="7">
        <v>75</v>
      </c>
      <c r="N15" s="7">
        <f>ROUNDUP(M15*(Z15/100),0)</f>
        <v>75</v>
      </c>
      <c r="O15" s="6" t="s">
        <v>44</v>
      </c>
      <c r="P15" s="6" t="s">
        <v>45</v>
      </c>
      <c r="Q15" s="6" t="s">
        <v>42</v>
      </c>
      <c r="R15" s="6" t="s">
        <v>47</v>
      </c>
      <c r="S15" s="6">
        <v>75</v>
      </c>
      <c r="T15" s="6">
        <v>0</v>
      </c>
      <c r="U15" s="6" t="s">
        <v>42</v>
      </c>
      <c r="V15" s="6" t="s">
        <v>42</v>
      </c>
      <c r="W15" s="8">
        <v>938314</v>
      </c>
      <c r="X15" s="9">
        <v>112597.68</v>
      </c>
      <c r="Y15" s="6" t="s">
        <v>46</v>
      </c>
      <c r="Z15" s="7">
        <v>100</v>
      </c>
      <c r="AA15" s="6" t="s">
        <v>42</v>
      </c>
      <c r="AB15" s="6" t="s">
        <v>42</v>
      </c>
      <c r="AC15" s="6" t="s">
        <v>42</v>
      </c>
      <c r="AD15" s="6" t="str">
        <f t="shared" si="0"/>
        <v>N</v>
      </c>
      <c r="AE15" s="6" t="s">
        <v>42</v>
      </c>
      <c r="AF15" s="6" t="s">
        <v>42</v>
      </c>
      <c r="AG15" s="6" t="s">
        <v>42</v>
      </c>
      <c r="AH15" s="6">
        <v>71</v>
      </c>
    </row>
    <row r="16" spans="1:34" x14ac:dyDescent="0.3">
      <c r="A16" s="4" t="s">
        <v>125</v>
      </c>
      <c r="B16" s="5" t="s">
        <v>126</v>
      </c>
      <c r="C16" s="4" t="s">
        <v>101</v>
      </c>
      <c r="D16" s="6" t="s">
        <v>37</v>
      </c>
      <c r="E16" s="5" t="s">
        <v>127</v>
      </c>
      <c r="F16" s="4" t="s">
        <v>90</v>
      </c>
      <c r="G16" s="5" t="s">
        <v>128</v>
      </c>
      <c r="H16" s="5" t="s">
        <v>129</v>
      </c>
      <c r="I16" s="6" t="s">
        <v>42</v>
      </c>
      <c r="J16" s="6" t="s">
        <v>43</v>
      </c>
      <c r="K16" s="6" t="str">
        <f t="shared" si="1"/>
        <v>N/A</v>
      </c>
      <c r="L16" s="6" t="s">
        <v>42</v>
      </c>
      <c r="M16" s="7">
        <v>90</v>
      </c>
      <c r="N16" s="7">
        <f>ROUNDUP(M16*(Z16/100),0)</f>
        <v>90</v>
      </c>
      <c r="O16" s="6" t="s">
        <v>44</v>
      </c>
      <c r="P16" s="6" t="s">
        <v>73</v>
      </c>
      <c r="Q16" s="6" t="s">
        <v>46</v>
      </c>
      <c r="R16" s="6" t="s">
        <v>47</v>
      </c>
      <c r="S16" s="6">
        <v>90</v>
      </c>
      <c r="T16" s="6">
        <v>0</v>
      </c>
      <c r="U16" s="6" t="s">
        <v>42</v>
      </c>
      <c r="V16" s="6" t="s">
        <v>42</v>
      </c>
      <c r="W16" s="8">
        <v>1510000</v>
      </c>
      <c r="X16" s="9">
        <v>100473.08</v>
      </c>
      <c r="Y16" s="6" t="s">
        <v>46</v>
      </c>
      <c r="Z16" s="7">
        <v>100</v>
      </c>
      <c r="AA16" s="6" t="s">
        <v>42</v>
      </c>
      <c r="AB16" s="6" t="s">
        <v>42</v>
      </c>
      <c r="AC16" s="6" t="s">
        <v>42</v>
      </c>
      <c r="AD16" s="6" t="str">
        <f t="shared" si="0"/>
        <v>N</v>
      </c>
      <c r="AE16" s="6" t="s">
        <v>42</v>
      </c>
      <c r="AF16" s="6" t="s">
        <v>42</v>
      </c>
      <c r="AG16" s="6" t="s">
        <v>46</v>
      </c>
      <c r="AH16" s="6">
        <v>64</v>
      </c>
    </row>
    <row r="17" spans="1:34" ht="24" x14ac:dyDescent="0.3">
      <c r="A17" s="4" t="s">
        <v>130</v>
      </c>
      <c r="B17" s="5" t="s">
        <v>131</v>
      </c>
      <c r="C17" s="4" t="s">
        <v>132</v>
      </c>
      <c r="D17" s="6" t="s">
        <v>37</v>
      </c>
      <c r="E17" s="5" t="s">
        <v>133</v>
      </c>
      <c r="F17" s="4" t="s">
        <v>90</v>
      </c>
      <c r="G17" s="5" t="s">
        <v>134</v>
      </c>
      <c r="H17" s="5" t="s">
        <v>135</v>
      </c>
      <c r="I17" s="6" t="s">
        <v>42</v>
      </c>
      <c r="J17" s="6" t="s">
        <v>62</v>
      </c>
      <c r="K17" s="6" t="str">
        <f t="shared" si="1"/>
        <v>N</v>
      </c>
      <c r="L17" s="6" t="s">
        <v>42</v>
      </c>
      <c r="M17" s="7">
        <v>86</v>
      </c>
      <c r="N17" s="7">
        <f>ROUNDUP(M17*(Z17/100),0)</f>
        <v>86</v>
      </c>
      <c r="O17" s="6" t="s">
        <v>44</v>
      </c>
      <c r="P17" s="6" t="s">
        <v>45</v>
      </c>
      <c r="Q17" s="6" t="s">
        <v>46</v>
      </c>
      <c r="R17" s="6" t="s">
        <v>47</v>
      </c>
      <c r="S17" s="6">
        <v>86</v>
      </c>
      <c r="T17" s="6">
        <v>0</v>
      </c>
      <c r="U17" s="6" t="s">
        <v>42</v>
      </c>
      <c r="V17" s="6" t="s">
        <v>42</v>
      </c>
      <c r="W17" s="8">
        <v>1510000</v>
      </c>
      <c r="X17" s="9">
        <v>105146.24000000001</v>
      </c>
      <c r="Y17" s="6" t="s">
        <v>46</v>
      </c>
      <c r="Z17" s="7">
        <v>100</v>
      </c>
      <c r="AA17" s="6" t="s">
        <v>42</v>
      </c>
      <c r="AB17" s="6" t="s">
        <v>42</v>
      </c>
      <c r="AC17" s="6" t="s">
        <v>42</v>
      </c>
      <c r="AD17" s="6" t="str">
        <f t="shared" si="0"/>
        <v>N</v>
      </c>
      <c r="AE17" s="6" t="s">
        <v>46</v>
      </c>
      <c r="AF17" s="6" t="s">
        <v>42</v>
      </c>
      <c r="AG17" s="6" t="s">
        <v>42</v>
      </c>
      <c r="AH17" s="6">
        <v>7</v>
      </c>
    </row>
    <row r="18" spans="1:34" ht="24" x14ac:dyDescent="0.3">
      <c r="A18" s="4" t="s">
        <v>136</v>
      </c>
      <c r="B18" s="5" t="s">
        <v>137</v>
      </c>
      <c r="C18" s="4" t="s">
        <v>132</v>
      </c>
      <c r="D18" s="6" t="s">
        <v>37</v>
      </c>
      <c r="E18" s="5" t="s">
        <v>138</v>
      </c>
      <c r="F18" s="4" t="s">
        <v>90</v>
      </c>
      <c r="G18" s="5" t="s">
        <v>139</v>
      </c>
      <c r="H18" s="5" t="s">
        <v>140</v>
      </c>
      <c r="I18" s="6" t="s">
        <v>42</v>
      </c>
      <c r="J18" s="6" t="s">
        <v>62</v>
      </c>
      <c r="K18" s="6" t="str">
        <f t="shared" si="1"/>
        <v>N</v>
      </c>
      <c r="L18" s="6" t="s">
        <v>42</v>
      </c>
      <c r="M18" s="7">
        <v>90</v>
      </c>
      <c r="N18" s="7">
        <f>ROUNDUP(M18*(Z18/100),0)</f>
        <v>90</v>
      </c>
      <c r="O18" s="6" t="s">
        <v>44</v>
      </c>
      <c r="P18" s="6" t="s">
        <v>45</v>
      </c>
      <c r="Q18" s="6" t="s">
        <v>46</v>
      </c>
      <c r="R18" s="6" t="s">
        <v>47</v>
      </c>
      <c r="S18" s="6">
        <v>90</v>
      </c>
      <c r="T18" s="6">
        <v>0</v>
      </c>
      <c r="U18" s="6" t="s">
        <v>42</v>
      </c>
      <c r="V18" s="6" t="s">
        <v>42</v>
      </c>
      <c r="W18" s="8">
        <v>1510000</v>
      </c>
      <c r="X18" s="9">
        <v>100473.08</v>
      </c>
      <c r="Y18" s="6" t="s">
        <v>46</v>
      </c>
      <c r="Z18" s="7">
        <v>100</v>
      </c>
      <c r="AA18" s="6" t="s">
        <v>42</v>
      </c>
      <c r="AB18" s="6" t="s">
        <v>42</v>
      </c>
      <c r="AC18" s="6" t="s">
        <v>42</v>
      </c>
      <c r="AD18" s="6" t="str">
        <f t="shared" si="0"/>
        <v>N</v>
      </c>
      <c r="AE18" s="6" t="s">
        <v>46</v>
      </c>
      <c r="AF18" s="6" t="s">
        <v>42</v>
      </c>
      <c r="AG18" s="6" t="s">
        <v>42</v>
      </c>
      <c r="AH18" s="6">
        <v>108</v>
      </c>
    </row>
    <row r="19" spans="1:34" ht="24" x14ac:dyDescent="0.3">
      <c r="A19" s="4" t="s">
        <v>141</v>
      </c>
      <c r="B19" s="5" t="s">
        <v>142</v>
      </c>
      <c r="C19" s="4" t="s">
        <v>109</v>
      </c>
      <c r="D19" s="6" t="s">
        <v>37</v>
      </c>
      <c r="E19" s="5" t="s">
        <v>143</v>
      </c>
      <c r="F19" s="4" t="s">
        <v>90</v>
      </c>
      <c r="G19" s="5" t="s">
        <v>144</v>
      </c>
      <c r="H19" s="5" t="s">
        <v>145</v>
      </c>
      <c r="I19" s="6" t="s">
        <v>42</v>
      </c>
      <c r="J19" s="6" t="s">
        <v>62</v>
      </c>
      <c r="K19" s="6" t="str">
        <f t="shared" si="1"/>
        <v>N</v>
      </c>
      <c r="L19" s="6" t="s">
        <v>42</v>
      </c>
      <c r="M19" s="7">
        <v>92</v>
      </c>
      <c r="N19" s="7">
        <f>ROUNDUP(M19*(Z19/100),0)</f>
        <v>92</v>
      </c>
      <c r="O19" s="6" t="s">
        <v>44</v>
      </c>
      <c r="P19" s="6" t="s">
        <v>73</v>
      </c>
      <c r="Q19" s="6" t="s">
        <v>42</v>
      </c>
      <c r="R19" s="6" t="s">
        <v>47</v>
      </c>
      <c r="S19" s="6">
        <v>92</v>
      </c>
      <c r="T19" s="6">
        <v>0</v>
      </c>
      <c r="U19" s="6" t="s">
        <v>42</v>
      </c>
      <c r="V19" s="6" t="s">
        <v>42</v>
      </c>
      <c r="W19" s="8">
        <v>1435550</v>
      </c>
      <c r="X19" s="9">
        <v>108026.34</v>
      </c>
      <c r="Y19" s="6" t="s">
        <v>46</v>
      </c>
      <c r="Z19" s="7">
        <v>100</v>
      </c>
      <c r="AA19" s="6" t="s">
        <v>46</v>
      </c>
      <c r="AB19" s="6" t="s">
        <v>42</v>
      </c>
      <c r="AC19" s="6" t="s">
        <v>42</v>
      </c>
      <c r="AD19" s="6" t="str">
        <f t="shared" si="0"/>
        <v>N</v>
      </c>
      <c r="AE19" s="6" t="s">
        <v>42</v>
      </c>
      <c r="AF19" s="6" t="s">
        <v>42</v>
      </c>
      <c r="AG19" s="6" t="s">
        <v>42</v>
      </c>
      <c r="AH19" s="6">
        <v>8</v>
      </c>
    </row>
    <row r="20" spans="1:34" ht="24" x14ac:dyDescent="0.3">
      <c r="A20" s="4" t="s">
        <v>146</v>
      </c>
      <c r="B20" s="5" t="s">
        <v>147</v>
      </c>
      <c r="C20" s="4" t="s">
        <v>148</v>
      </c>
      <c r="D20" s="6" t="s">
        <v>37</v>
      </c>
      <c r="E20" s="5" t="s">
        <v>149</v>
      </c>
      <c r="F20" s="4" t="s">
        <v>150</v>
      </c>
      <c r="G20" s="5" t="s">
        <v>151</v>
      </c>
      <c r="H20" s="5" t="s">
        <v>152</v>
      </c>
      <c r="I20" s="6" t="s">
        <v>42</v>
      </c>
      <c r="J20" s="6" t="s">
        <v>62</v>
      </c>
      <c r="K20" s="6" t="str">
        <f t="shared" si="1"/>
        <v>N</v>
      </c>
      <c r="L20" s="6" t="s">
        <v>42</v>
      </c>
      <c r="M20" s="7">
        <v>96</v>
      </c>
      <c r="N20" s="7">
        <f>ROUNDUP(M20*(Z20/100),0)</f>
        <v>96</v>
      </c>
      <c r="O20" s="6" t="s">
        <v>44</v>
      </c>
      <c r="P20" s="6" t="s">
        <v>45</v>
      </c>
      <c r="Q20" s="6" t="s">
        <v>42</v>
      </c>
      <c r="R20" s="6" t="s">
        <v>47</v>
      </c>
      <c r="S20" s="6">
        <v>96</v>
      </c>
      <c r="T20" s="6">
        <v>0</v>
      </c>
      <c r="U20" s="6" t="s">
        <v>42</v>
      </c>
      <c r="V20" s="6" t="s">
        <v>42</v>
      </c>
      <c r="W20" s="8">
        <v>1510000</v>
      </c>
      <c r="X20" s="9">
        <v>108894.23</v>
      </c>
      <c r="Y20" s="6" t="s">
        <v>46</v>
      </c>
      <c r="Z20" s="7">
        <v>100</v>
      </c>
      <c r="AA20" s="6" t="s">
        <v>42</v>
      </c>
      <c r="AB20" s="6" t="s">
        <v>42</v>
      </c>
      <c r="AC20" s="6" t="s">
        <v>42</v>
      </c>
      <c r="AD20" s="6" t="str">
        <f t="shared" si="0"/>
        <v>N</v>
      </c>
      <c r="AE20" s="6" t="s">
        <v>46</v>
      </c>
      <c r="AF20" s="6" t="s">
        <v>42</v>
      </c>
      <c r="AG20" s="6" t="s">
        <v>42</v>
      </c>
      <c r="AH20" s="6">
        <v>115</v>
      </c>
    </row>
    <row r="21" spans="1:34" ht="24" x14ac:dyDescent="0.3">
      <c r="A21" s="4" t="s">
        <v>153</v>
      </c>
      <c r="B21" s="5" t="s">
        <v>154</v>
      </c>
      <c r="C21" s="4" t="s">
        <v>70</v>
      </c>
      <c r="D21" s="6" t="s">
        <v>37</v>
      </c>
      <c r="E21" s="5" t="s">
        <v>155</v>
      </c>
      <c r="F21" s="4" t="s">
        <v>150</v>
      </c>
      <c r="G21" s="5" t="s">
        <v>156</v>
      </c>
      <c r="H21" s="5" t="s">
        <v>152</v>
      </c>
      <c r="I21" s="6" t="s">
        <v>42</v>
      </c>
      <c r="J21" s="6" t="s">
        <v>62</v>
      </c>
      <c r="K21" s="6" t="str">
        <f t="shared" si="1"/>
        <v>N</v>
      </c>
      <c r="L21" s="6" t="s">
        <v>42</v>
      </c>
      <c r="M21" s="7">
        <v>94</v>
      </c>
      <c r="N21" s="7">
        <f>ROUNDUP(M21*(Z21/100),0)</f>
        <v>94</v>
      </c>
      <c r="O21" s="6" t="s">
        <v>44</v>
      </c>
      <c r="P21" s="6" t="s">
        <v>45</v>
      </c>
      <c r="Q21" s="6" t="s">
        <v>42</v>
      </c>
      <c r="R21" s="6" t="s">
        <v>47</v>
      </c>
      <c r="S21" s="6">
        <v>94</v>
      </c>
      <c r="T21" s="6">
        <v>0</v>
      </c>
      <c r="U21" s="6" t="s">
        <v>42</v>
      </c>
      <c r="V21" s="6" t="s">
        <v>42</v>
      </c>
      <c r="W21" s="8">
        <v>1498000</v>
      </c>
      <c r="X21" s="9">
        <v>110327.33</v>
      </c>
      <c r="Y21" s="6" t="s">
        <v>46</v>
      </c>
      <c r="Z21" s="7">
        <v>100</v>
      </c>
      <c r="AA21" s="6" t="s">
        <v>42</v>
      </c>
      <c r="AB21" s="6" t="s">
        <v>42</v>
      </c>
      <c r="AC21" s="6" t="s">
        <v>42</v>
      </c>
      <c r="AD21" s="6" t="str">
        <f t="shared" si="0"/>
        <v>N</v>
      </c>
      <c r="AE21" s="6" t="s">
        <v>46</v>
      </c>
      <c r="AF21" s="6" t="s">
        <v>42</v>
      </c>
      <c r="AG21" s="6" t="s">
        <v>42</v>
      </c>
      <c r="AH21" s="6">
        <v>2</v>
      </c>
    </row>
    <row r="22" spans="1:34" ht="36" x14ac:dyDescent="0.3">
      <c r="A22" s="4" t="s">
        <v>157</v>
      </c>
      <c r="B22" s="5" t="s">
        <v>158</v>
      </c>
      <c r="C22" s="4" t="s">
        <v>115</v>
      </c>
      <c r="D22" s="6" t="s">
        <v>37</v>
      </c>
      <c r="E22" s="5" t="s">
        <v>159</v>
      </c>
      <c r="F22" s="4" t="s">
        <v>160</v>
      </c>
      <c r="G22" s="5" t="s">
        <v>161</v>
      </c>
      <c r="H22" s="5" t="s">
        <v>162</v>
      </c>
      <c r="I22" s="6" t="s">
        <v>42</v>
      </c>
      <c r="J22" s="6" t="s">
        <v>43</v>
      </c>
      <c r="K22" s="6" t="str">
        <f t="shared" si="1"/>
        <v>N/A</v>
      </c>
      <c r="L22" s="6" t="s">
        <v>42</v>
      </c>
      <c r="M22" s="7">
        <v>123</v>
      </c>
      <c r="N22" s="7">
        <f>ROUNDUP(M22*(Z22/100),0)</f>
        <v>99</v>
      </c>
      <c r="O22" s="6" t="s">
        <v>44</v>
      </c>
      <c r="P22" s="6" t="s">
        <v>45</v>
      </c>
      <c r="Q22" s="6" t="s">
        <v>42</v>
      </c>
      <c r="R22" s="6" t="s">
        <v>47</v>
      </c>
      <c r="S22" s="6">
        <v>123</v>
      </c>
      <c r="T22" s="6">
        <v>0</v>
      </c>
      <c r="U22" s="6" t="s">
        <v>42</v>
      </c>
      <c r="V22" s="6" t="s">
        <v>42</v>
      </c>
      <c r="W22" s="8">
        <v>1510000</v>
      </c>
      <c r="X22" s="11">
        <v>105594.41</v>
      </c>
      <c r="Y22" s="6" t="s">
        <v>46</v>
      </c>
      <c r="Z22" s="7">
        <v>80</v>
      </c>
      <c r="AA22" s="6" t="s">
        <v>42</v>
      </c>
      <c r="AB22" s="6" t="s">
        <v>42</v>
      </c>
      <c r="AC22" s="6" t="s">
        <v>42</v>
      </c>
      <c r="AD22" s="6" t="str">
        <f t="shared" si="0"/>
        <v>N</v>
      </c>
      <c r="AE22" s="6" t="s">
        <v>46</v>
      </c>
      <c r="AF22" s="6" t="s">
        <v>46</v>
      </c>
      <c r="AG22" s="6" t="s">
        <v>42</v>
      </c>
      <c r="AH22" s="6">
        <v>111</v>
      </c>
    </row>
    <row r="23" spans="1:34" ht="48" x14ac:dyDescent="0.3">
      <c r="A23" s="4" t="s">
        <v>163</v>
      </c>
      <c r="B23" s="5" t="s">
        <v>164</v>
      </c>
      <c r="C23" s="4" t="s">
        <v>121</v>
      </c>
      <c r="D23" s="6" t="s">
        <v>37</v>
      </c>
      <c r="E23" s="5" t="s">
        <v>165</v>
      </c>
      <c r="F23" s="4" t="s">
        <v>166</v>
      </c>
      <c r="G23" s="5" t="s">
        <v>167</v>
      </c>
      <c r="H23" s="5" t="s">
        <v>162</v>
      </c>
      <c r="I23" s="6" t="s">
        <v>42</v>
      </c>
      <c r="J23" s="6" t="s">
        <v>62</v>
      </c>
      <c r="K23" s="6" t="str">
        <f t="shared" si="1"/>
        <v>N</v>
      </c>
      <c r="L23" s="6" t="s">
        <v>42</v>
      </c>
      <c r="M23" s="7">
        <v>84</v>
      </c>
      <c r="N23" s="7">
        <f>ROUNDUP(M23*(Z23/100),0)</f>
        <v>84</v>
      </c>
      <c r="O23" s="6" t="s">
        <v>44</v>
      </c>
      <c r="P23" s="6" t="s">
        <v>45</v>
      </c>
      <c r="Q23" s="6" t="s">
        <v>42</v>
      </c>
      <c r="R23" s="6" t="s">
        <v>47</v>
      </c>
      <c r="S23" s="6">
        <v>84</v>
      </c>
      <c r="T23" s="6">
        <v>0</v>
      </c>
      <c r="U23" s="6" t="s">
        <v>42</v>
      </c>
      <c r="V23" s="6" t="s">
        <v>42</v>
      </c>
      <c r="W23" s="8">
        <v>1155000</v>
      </c>
      <c r="X23" s="11">
        <v>123750</v>
      </c>
      <c r="Y23" s="6" t="s">
        <v>46</v>
      </c>
      <c r="Z23" s="7">
        <v>100</v>
      </c>
      <c r="AA23" s="6" t="s">
        <v>42</v>
      </c>
      <c r="AB23" s="6" t="s">
        <v>42</v>
      </c>
      <c r="AC23" s="6" t="s">
        <v>42</v>
      </c>
      <c r="AD23" s="6" t="str">
        <f t="shared" si="0"/>
        <v>N</v>
      </c>
      <c r="AE23" s="6" t="s">
        <v>42</v>
      </c>
      <c r="AF23" s="6" t="s">
        <v>42</v>
      </c>
      <c r="AG23" s="6" t="s">
        <v>42</v>
      </c>
      <c r="AH23" s="6">
        <v>47</v>
      </c>
    </row>
    <row r="24" spans="1:34" ht="36" x14ac:dyDescent="0.3">
      <c r="A24" s="4" t="s">
        <v>168</v>
      </c>
      <c r="B24" s="5" t="s">
        <v>169</v>
      </c>
      <c r="C24" s="4" t="s">
        <v>36</v>
      </c>
      <c r="D24" s="6" t="s">
        <v>37</v>
      </c>
      <c r="E24" s="5" t="s">
        <v>170</v>
      </c>
      <c r="F24" s="4" t="s">
        <v>52</v>
      </c>
      <c r="G24" s="5" t="s">
        <v>171</v>
      </c>
      <c r="H24" s="5" t="s">
        <v>54</v>
      </c>
      <c r="I24" s="6" t="s">
        <v>42</v>
      </c>
      <c r="J24" s="6"/>
      <c r="K24" s="6" t="str">
        <f t="shared" si="1"/>
        <v>N/A</v>
      </c>
      <c r="L24" s="6" t="s">
        <v>42</v>
      </c>
      <c r="M24" s="7">
        <v>100</v>
      </c>
      <c r="N24" s="7">
        <f>ROUNDUP(M24*(Z24/100),0)</f>
        <v>100</v>
      </c>
      <c r="O24" s="6" t="s">
        <v>44</v>
      </c>
      <c r="P24" s="6" t="s">
        <v>45</v>
      </c>
      <c r="Q24" s="6" t="s">
        <v>42</v>
      </c>
      <c r="R24" s="6" t="s">
        <v>47</v>
      </c>
      <c r="S24" s="6">
        <v>100</v>
      </c>
      <c r="T24" s="6">
        <v>0</v>
      </c>
      <c r="U24" s="6" t="s">
        <v>42</v>
      </c>
      <c r="V24" s="6" t="s">
        <v>42</v>
      </c>
      <c r="W24" s="8">
        <v>1510000</v>
      </c>
      <c r="X24" s="9">
        <v>104538.46</v>
      </c>
      <c r="Y24" s="6" t="s">
        <v>46</v>
      </c>
      <c r="Z24" s="7">
        <v>100</v>
      </c>
      <c r="AA24" s="6" t="s">
        <v>42</v>
      </c>
      <c r="AB24" s="6" t="s">
        <v>42</v>
      </c>
      <c r="AC24" s="6" t="s">
        <v>46</v>
      </c>
      <c r="AD24" s="6" t="str">
        <f t="shared" si="0"/>
        <v>Y</v>
      </c>
      <c r="AE24" s="6" t="s">
        <v>46</v>
      </c>
      <c r="AF24" s="6" t="s">
        <v>42</v>
      </c>
      <c r="AG24" s="6" t="s">
        <v>42</v>
      </c>
      <c r="AH24" s="6">
        <v>77</v>
      </c>
    </row>
    <row r="25" spans="1:34" ht="24" x14ac:dyDescent="0.3">
      <c r="A25" s="4" t="s">
        <v>172</v>
      </c>
      <c r="B25" s="5" t="s">
        <v>173</v>
      </c>
      <c r="C25" s="4" t="s">
        <v>174</v>
      </c>
      <c r="D25" s="6" t="s">
        <v>37</v>
      </c>
      <c r="E25" s="5" t="s">
        <v>175</v>
      </c>
      <c r="F25" s="4" t="s">
        <v>59</v>
      </c>
      <c r="G25" s="5" t="s">
        <v>176</v>
      </c>
      <c r="H25" s="5" t="s">
        <v>61</v>
      </c>
      <c r="I25" s="6" t="s">
        <v>42</v>
      </c>
      <c r="J25" s="6" t="s">
        <v>62</v>
      </c>
      <c r="K25" s="6" t="str">
        <f t="shared" si="1"/>
        <v>N</v>
      </c>
      <c r="L25" s="6" t="s">
        <v>42</v>
      </c>
      <c r="M25" s="7">
        <v>82</v>
      </c>
      <c r="N25" s="7">
        <f>ROUNDUP(M25*(Z25/100),0)</f>
        <v>82</v>
      </c>
      <c r="O25" s="6" t="s">
        <v>44</v>
      </c>
      <c r="P25" s="6" t="s">
        <v>63</v>
      </c>
      <c r="Q25" s="6" t="s">
        <v>42</v>
      </c>
      <c r="R25" s="6" t="s">
        <v>47</v>
      </c>
      <c r="S25" s="6">
        <v>82</v>
      </c>
      <c r="T25" s="6">
        <v>0</v>
      </c>
      <c r="U25" s="6" t="s">
        <v>42</v>
      </c>
      <c r="V25" s="6" t="s">
        <v>42</v>
      </c>
      <c r="W25" s="8">
        <v>1510000</v>
      </c>
      <c r="X25" s="11">
        <v>82865.850000000006</v>
      </c>
      <c r="Y25" s="6" t="s">
        <v>46</v>
      </c>
      <c r="Z25" s="7">
        <v>100</v>
      </c>
      <c r="AA25" s="6" t="s">
        <v>42</v>
      </c>
      <c r="AB25" s="6" t="s">
        <v>42</v>
      </c>
      <c r="AC25" s="6" t="s">
        <v>42</v>
      </c>
      <c r="AD25" s="6" t="str">
        <f t="shared" si="0"/>
        <v>N</v>
      </c>
      <c r="AE25" s="6" t="s">
        <v>42</v>
      </c>
      <c r="AF25" s="6" t="s">
        <v>42</v>
      </c>
      <c r="AG25" s="6" t="s">
        <v>46</v>
      </c>
      <c r="AH25" s="6">
        <v>63</v>
      </c>
    </row>
    <row r="26" spans="1:34" ht="48" x14ac:dyDescent="0.3">
      <c r="A26" s="4" t="s">
        <v>177</v>
      </c>
      <c r="B26" s="5" t="s">
        <v>178</v>
      </c>
      <c r="C26" s="4" t="s">
        <v>179</v>
      </c>
      <c r="D26" s="6" t="s">
        <v>37</v>
      </c>
      <c r="E26" s="5" t="s">
        <v>180</v>
      </c>
      <c r="F26" s="4" t="s">
        <v>160</v>
      </c>
      <c r="G26" s="5" t="s">
        <v>181</v>
      </c>
      <c r="H26" s="5" t="s">
        <v>162</v>
      </c>
      <c r="I26" s="6" t="s">
        <v>42</v>
      </c>
      <c r="J26" s="6" t="s">
        <v>43</v>
      </c>
      <c r="K26" s="6" t="str">
        <f t="shared" si="1"/>
        <v>N/A</v>
      </c>
      <c r="L26" s="6" t="s">
        <v>42</v>
      </c>
      <c r="M26" s="7">
        <v>108</v>
      </c>
      <c r="N26" s="7">
        <f>ROUNDUP(M26*(Z26/100),0)</f>
        <v>98</v>
      </c>
      <c r="O26" s="6" t="s">
        <v>44</v>
      </c>
      <c r="P26" s="6" t="s">
        <v>45</v>
      </c>
      <c r="Q26" s="6" t="s">
        <v>42</v>
      </c>
      <c r="R26" s="6" t="s">
        <v>47</v>
      </c>
      <c r="S26" s="6">
        <v>108</v>
      </c>
      <c r="T26" s="6">
        <v>0</v>
      </c>
      <c r="U26" s="6" t="s">
        <v>42</v>
      </c>
      <c r="V26" s="6" t="s">
        <v>42</v>
      </c>
      <c r="W26" s="8">
        <v>1510000</v>
      </c>
      <c r="X26" s="11">
        <v>106671.9</v>
      </c>
      <c r="Y26" s="6" t="s">
        <v>46</v>
      </c>
      <c r="Z26" s="7">
        <v>90</v>
      </c>
      <c r="AA26" s="6" t="s">
        <v>42</v>
      </c>
      <c r="AB26" s="6" t="s">
        <v>42</v>
      </c>
      <c r="AC26" s="6" t="s">
        <v>42</v>
      </c>
      <c r="AD26" s="6" t="str">
        <f t="shared" si="0"/>
        <v>N</v>
      </c>
      <c r="AE26" s="6" t="s">
        <v>46</v>
      </c>
      <c r="AF26" s="6" t="s">
        <v>46</v>
      </c>
      <c r="AG26" s="6" t="s">
        <v>42</v>
      </c>
      <c r="AH26" s="6">
        <v>49</v>
      </c>
    </row>
    <row r="27" spans="1:34" ht="36" x14ac:dyDescent="0.3">
      <c r="A27" s="4" t="s">
        <v>182</v>
      </c>
      <c r="B27" s="5" t="s">
        <v>183</v>
      </c>
      <c r="C27" s="4" t="s">
        <v>109</v>
      </c>
      <c r="D27" s="6" t="s">
        <v>37</v>
      </c>
      <c r="E27" s="5" t="s">
        <v>184</v>
      </c>
      <c r="F27" s="4" t="s">
        <v>185</v>
      </c>
      <c r="G27" s="5" t="s">
        <v>186</v>
      </c>
      <c r="H27" s="5" t="s">
        <v>187</v>
      </c>
      <c r="I27" s="6" t="s">
        <v>42</v>
      </c>
      <c r="J27" s="6" t="s">
        <v>62</v>
      </c>
      <c r="K27" s="6" t="str">
        <f t="shared" si="1"/>
        <v>N</v>
      </c>
      <c r="L27" s="6" t="s">
        <v>42</v>
      </c>
      <c r="M27" s="7">
        <v>102</v>
      </c>
      <c r="N27" s="7">
        <f>ROUNDUP(M27*(Z27/100),0)</f>
        <v>102</v>
      </c>
      <c r="O27" s="6" t="s">
        <v>44</v>
      </c>
      <c r="P27" s="6" t="s">
        <v>45</v>
      </c>
      <c r="Q27" s="6" t="s">
        <v>42</v>
      </c>
      <c r="R27" s="6" t="s">
        <v>47</v>
      </c>
      <c r="S27" s="6">
        <v>102</v>
      </c>
      <c r="T27" s="6">
        <v>0</v>
      </c>
      <c r="U27" s="6" t="s">
        <v>42</v>
      </c>
      <c r="V27" s="6" t="s">
        <v>42</v>
      </c>
      <c r="W27" s="8">
        <v>1510000</v>
      </c>
      <c r="X27" s="9">
        <v>102488.69</v>
      </c>
      <c r="Y27" s="6" t="s">
        <v>46</v>
      </c>
      <c r="Z27" s="7">
        <v>100</v>
      </c>
      <c r="AA27" s="6" t="s">
        <v>42</v>
      </c>
      <c r="AB27" s="6" t="s">
        <v>42</v>
      </c>
      <c r="AC27" s="6" t="s">
        <v>42</v>
      </c>
      <c r="AD27" s="6" t="str">
        <f t="shared" si="0"/>
        <v>N</v>
      </c>
      <c r="AE27" s="6" t="s">
        <v>46</v>
      </c>
      <c r="AF27" s="6" t="s">
        <v>42</v>
      </c>
      <c r="AG27" s="6" t="s">
        <v>42</v>
      </c>
      <c r="AH27" s="6">
        <v>32</v>
      </c>
    </row>
    <row r="28" spans="1:34" ht="36" x14ac:dyDescent="0.3">
      <c r="A28" s="4" t="s">
        <v>188</v>
      </c>
      <c r="B28" s="5" t="s">
        <v>189</v>
      </c>
      <c r="C28" s="4" t="s">
        <v>57</v>
      </c>
      <c r="D28" s="6" t="s">
        <v>37</v>
      </c>
      <c r="E28" s="5" t="s">
        <v>190</v>
      </c>
      <c r="F28" s="4" t="s">
        <v>59</v>
      </c>
      <c r="G28" s="5" t="s">
        <v>191</v>
      </c>
      <c r="H28" s="5" t="s">
        <v>61</v>
      </c>
      <c r="I28" s="6" t="s">
        <v>42</v>
      </c>
      <c r="J28" s="6" t="s">
        <v>62</v>
      </c>
      <c r="K28" s="6" t="str">
        <f t="shared" si="1"/>
        <v>N</v>
      </c>
      <c r="L28" s="6" t="s">
        <v>42</v>
      </c>
      <c r="M28" s="7">
        <v>82</v>
      </c>
      <c r="N28" s="7">
        <f>ROUNDUP(M28*(Z28/100),0)</f>
        <v>82</v>
      </c>
      <c r="O28" s="6" t="s">
        <v>44</v>
      </c>
      <c r="P28" s="6" t="s">
        <v>63</v>
      </c>
      <c r="Q28" s="6" t="s">
        <v>42</v>
      </c>
      <c r="R28" s="6" t="s">
        <v>47</v>
      </c>
      <c r="S28" s="6">
        <v>82</v>
      </c>
      <c r="T28" s="6">
        <v>0</v>
      </c>
      <c r="U28" s="6" t="s">
        <v>42</v>
      </c>
      <c r="V28" s="6" t="s">
        <v>42</v>
      </c>
      <c r="W28" s="8">
        <v>1510000</v>
      </c>
      <c r="X28" s="11">
        <v>82865.850000000006</v>
      </c>
      <c r="Y28" s="6" t="s">
        <v>46</v>
      </c>
      <c r="Z28" s="7">
        <v>100</v>
      </c>
      <c r="AA28" s="6" t="s">
        <v>42</v>
      </c>
      <c r="AB28" s="6" t="s">
        <v>42</v>
      </c>
      <c r="AC28" s="6" t="s">
        <v>46</v>
      </c>
      <c r="AD28" s="6" t="str">
        <f t="shared" si="0"/>
        <v>Y</v>
      </c>
      <c r="AE28" s="6" t="s">
        <v>46</v>
      </c>
      <c r="AF28" s="6" t="s">
        <v>42</v>
      </c>
      <c r="AG28" s="6" t="s">
        <v>42</v>
      </c>
      <c r="AH28" s="6">
        <v>28</v>
      </c>
    </row>
    <row r="29" spans="1:34" ht="24" x14ac:dyDescent="0.3">
      <c r="A29" s="4" t="s">
        <v>192</v>
      </c>
      <c r="B29" s="5" t="s">
        <v>193</v>
      </c>
      <c r="C29" s="4" t="s">
        <v>194</v>
      </c>
      <c r="D29" s="6" t="s">
        <v>37</v>
      </c>
      <c r="E29" s="5" t="s">
        <v>195</v>
      </c>
      <c r="F29" s="4" t="s">
        <v>59</v>
      </c>
      <c r="G29" s="5" t="s">
        <v>196</v>
      </c>
      <c r="H29" s="5" t="s">
        <v>61</v>
      </c>
      <c r="I29" s="6" t="s">
        <v>42</v>
      </c>
      <c r="J29" s="6" t="s">
        <v>62</v>
      </c>
      <c r="K29" s="6" t="str">
        <f t="shared" si="1"/>
        <v>N</v>
      </c>
      <c r="L29" s="6" t="s">
        <v>42</v>
      </c>
      <c r="M29" s="7">
        <v>82</v>
      </c>
      <c r="N29" s="7">
        <f>ROUNDUP(M29*(Z29/100),0)</f>
        <v>82</v>
      </c>
      <c r="O29" s="6" t="s">
        <v>44</v>
      </c>
      <c r="P29" s="6" t="s">
        <v>197</v>
      </c>
      <c r="Q29" s="6" t="s">
        <v>42</v>
      </c>
      <c r="R29" s="6" t="s">
        <v>47</v>
      </c>
      <c r="S29" s="6">
        <v>82</v>
      </c>
      <c r="T29" s="6">
        <v>0</v>
      </c>
      <c r="U29" s="6" t="s">
        <v>42</v>
      </c>
      <c r="V29" s="6" t="s">
        <v>42</v>
      </c>
      <c r="W29" s="8">
        <v>1510000</v>
      </c>
      <c r="X29" s="11">
        <v>100076.45</v>
      </c>
      <c r="Y29" s="6" t="s">
        <v>46</v>
      </c>
      <c r="Z29" s="7">
        <v>100</v>
      </c>
      <c r="AA29" s="6" t="s">
        <v>42</v>
      </c>
      <c r="AB29" s="6" t="s">
        <v>42</v>
      </c>
      <c r="AC29" s="6" t="s">
        <v>42</v>
      </c>
      <c r="AD29" s="6" t="str">
        <f t="shared" si="0"/>
        <v>N</v>
      </c>
      <c r="AE29" s="6" t="s">
        <v>42</v>
      </c>
      <c r="AF29" s="6" t="s">
        <v>42</v>
      </c>
      <c r="AG29" s="6" t="s">
        <v>46</v>
      </c>
      <c r="AH29" s="6">
        <v>123</v>
      </c>
    </row>
    <row r="30" spans="1:34" ht="48" x14ac:dyDescent="0.3">
      <c r="A30" s="4" t="s">
        <v>198</v>
      </c>
      <c r="B30" s="5" t="s">
        <v>199</v>
      </c>
      <c r="C30" s="4" t="s">
        <v>70</v>
      </c>
      <c r="D30" s="6" t="s">
        <v>37</v>
      </c>
      <c r="E30" s="5" t="s">
        <v>200</v>
      </c>
      <c r="F30" s="4" t="s">
        <v>201</v>
      </c>
      <c r="G30" s="5" t="s">
        <v>202</v>
      </c>
      <c r="H30" s="5" t="s">
        <v>203</v>
      </c>
      <c r="I30" s="6" t="s">
        <v>42</v>
      </c>
      <c r="J30" s="6" t="s">
        <v>43</v>
      </c>
      <c r="K30" s="6" t="str">
        <f t="shared" si="1"/>
        <v>N/A</v>
      </c>
      <c r="L30" s="6" t="s">
        <v>42</v>
      </c>
      <c r="M30" s="7">
        <v>96</v>
      </c>
      <c r="N30" s="7">
        <f>ROUNDUP(M30*(Z30/100),0)</f>
        <v>96</v>
      </c>
      <c r="O30" s="6" t="s">
        <v>44</v>
      </c>
      <c r="P30" s="6" t="s">
        <v>45</v>
      </c>
      <c r="Q30" s="6" t="s">
        <v>42</v>
      </c>
      <c r="R30" s="6" t="s">
        <v>47</v>
      </c>
      <c r="S30" s="6">
        <v>96</v>
      </c>
      <c r="T30" s="6">
        <v>0</v>
      </c>
      <c r="U30" s="6" t="s">
        <v>42</v>
      </c>
      <c r="V30" s="6" t="s">
        <v>42</v>
      </c>
      <c r="W30" s="8">
        <v>1460000</v>
      </c>
      <c r="X30" s="9">
        <v>105288.46</v>
      </c>
      <c r="Y30" s="6" t="s">
        <v>46</v>
      </c>
      <c r="Z30" s="7">
        <v>100</v>
      </c>
      <c r="AA30" s="6" t="s">
        <v>42</v>
      </c>
      <c r="AB30" s="6" t="s">
        <v>42</v>
      </c>
      <c r="AC30" s="6" t="s">
        <v>42</v>
      </c>
      <c r="AD30" s="6" t="str">
        <f t="shared" si="0"/>
        <v>N</v>
      </c>
      <c r="AE30" s="6" t="s">
        <v>42</v>
      </c>
      <c r="AF30" s="6" t="s">
        <v>42</v>
      </c>
      <c r="AG30" s="6" t="s">
        <v>46</v>
      </c>
      <c r="AH30" s="6">
        <v>48</v>
      </c>
    </row>
    <row r="31" spans="1:34" ht="48" x14ac:dyDescent="0.3">
      <c r="A31" s="4" t="s">
        <v>204</v>
      </c>
      <c r="B31" s="5" t="s">
        <v>205</v>
      </c>
      <c r="C31" s="4" t="s">
        <v>70</v>
      </c>
      <c r="D31" s="6" t="s">
        <v>37</v>
      </c>
      <c r="E31" s="5" t="s">
        <v>206</v>
      </c>
      <c r="F31" s="4" t="s">
        <v>201</v>
      </c>
      <c r="G31" s="5" t="s">
        <v>207</v>
      </c>
      <c r="H31" s="5" t="s">
        <v>203</v>
      </c>
      <c r="I31" s="6" t="s">
        <v>42</v>
      </c>
      <c r="J31" s="6" t="s">
        <v>62</v>
      </c>
      <c r="K31" s="6" t="str">
        <f t="shared" si="1"/>
        <v>N</v>
      </c>
      <c r="L31" s="6" t="s">
        <v>42</v>
      </c>
      <c r="M31" s="7">
        <v>88</v>
      </c>
      <c r="N31" s="7">
        <f>ROUNDUP(M31*(Z31/100),0)</f>
        <v>88</v>
      </c>
      <c r="O31" s="6" t="s">
        <v>44</v>
      </c>
      <c r="P31" s="6" t="s">
        <v>45</v>
      </c>
      <c r="Q31" s="6" t="s">
        <v>46</v>
      </c>
      <c r="R31" s="6" t="s">
        <v>47</v>
      </c>
      <c r="S31" s="6">
        <v>88</v>
      </c>
      <c r="T31" s="6">
        <v>0</v>
      </c>
      <c r="U31" s="6" t="s">
        <v>42</v>
      </c>
      <c r="V31" s="6" t="s">
        <v>42</v>
      </c>
      <c r="W31" s="8">
        <v>1510000</v>
      </c>
      <c r="X31" s="9">
        <v>102756.56</v>
      </c>
      <c r="Y31" s="6" t="s">
        <v>46</v>
      </c>
      <c r="Z31" s="7">
        <v>100</v>
      </c>
      <c r="AA31" s="6" t="s">
        <v>42</v>
      </c>
      <c r="AB31" s="6" t="s">
        <v>42</v>
      </c>
      <c r="AC31" s="6" t="s">
        <v>42</v>
      </c>
      <c r="AD31" s="6" t="str">
        <f t="shared" si="0"/>
        <v>N</v>
      </c>
      <c r="AE31" s="6" t="s">
        <v>46</v>
      </c>
      <c r="AF31" s="6" t="s">
        <v>42</v>
      </c>
      <c r="AG31" s="6" t="s">
        <v>42</v>
      </c>
      <c r="AH31" s="6">
        <v>65</v>
      </c>
    </row>
    <row r="32" spans="1:34" ht="24" x14ac:dyDescent="0.3">
      <c r="A32" s="4" t="s">
        <v>208</v>
      </c>
      <c r="B32" s="5" t="s">
        <v>209</v>
      </c>
      <c r="C32" s="4" t="s">
        <v>210</v>
      </c>
      <c r="D32" s="6" t="s">
        <v>37</v>
      </c>
      <c r="E32" s="5" t="s">
        <v>211</v>
      </c>
      <c r="F32" s="4" t="s">
        <v>212</v>
      </c>
      <c r="G32" s="5" t="s">
        <v>213</v>
      </c>
      <c r="H32" s="5" t="s">
        <v>214</v>
      </c>
      <c r="I32" s="6" t="s">
        <v>42</v>
      </c>
      <c r="J32" s="6" t="s">
        <v>43</v>
      </c>
      <c r="K32" s="6" t="str">
        <f t="shared" si="1"/>
        <v>N/A</v>
      </c>
      <c r="L32" s="6" t="s">
        <v>42</v>
      </c>
      <c r="M32" s="7">
        <v>120</v>
      </c>
      <c r="N32" s="7">
        <f>ROUNDUP(M32*(Z32/100),0)</f>
        <v>96</v>
      </c>
      <c r="O32" s="6" t="s">
        <v>44</v>
      </c>
      <c r="P32" s="6" t="s">
        <v>45</v>
      </c>
      <c r="Q32" s="6" t="s">
        <v>42</v>
      </c>
      <c r="R32" s="6" t="s">
        <v>47</v>
      </c>
      <c r="S32" s="6">
        <v>120</v>
      </c>
      <c r="T32" s="6">
        <v>0</v>
      </c>
      <c r="U32" s="6" t="s">
        <v>42</v>
      </c>
      <c r="V32" s="6" t="s">
        <v>42</v>
      </c>
      <c r="W32" s="8">
        <v>1510000</v>
      </c>
      <c r="X32" s="9">
        <v>108894.23</v>
      </c>
      <c r="Y32" s="6" t="s">
        <v>46</v>
      </c>
      <c r="Z32" s="7">
        <v>80</v>
      </c>
      <c r="AA32" s="6" t="s">
        <v>42</v>
      </c>
      <c r="AB32" s="6" t="s">
        <v>42</v>
      </c>
      <c r="AC32" s="6" t="s">
        <v>42</v>
      </c>
      <c r="AD32" s="6" t="str">
        <f t="shared" si="0"/>
        <v>N</v>
      </c>
      <c r="AE32" s="6" t="s">
        <v>46</v>
      </c>
      <c r="AF32" s="6" t="s">
        <v>46</v>
      </c>
      <c r="AG32" s="6" t="s">
        <v>42</v>
      </c>
      <c r="AH32" s="6">
        <v>21</v>
      </c>
    </row>
    <row r="33" spans="1:34" ht="48" x14ac:dyDescent="0.3">
      <c r="A33" s="4" t="s">
        <v>215</v>
      </c>
      <c r="B33" s="5" t="s">
        <v>216</v>
      </c>
      <c r="C33" s="4" t="s">
        <v>101</v>
      </c>
      <c r="D33" s="6" t="s">
        <v>37</v>
      </c>
      <c r="E33" s="5" t="s">
        <v>217</v>
      </c>
      <c r="F33" s="4" t="s">
        <v>201</v>
      </c>
      <c r="G33" s="5" t="s">
        <v>218</v>
      </c>
      <c r="H33" s="5" t="s">
        <v>203</v>
      </c>
      <c r="I33" s="6" t="s">
        <v>42</v>
      </c>
      <c r="J33" s="6" t="s">
        <v>43</v>
      </c>
      <c r="K33" s="6" t="str">
        <f t="shared" si="1"/>
        <v>N/A</v>
      </c>
      <c r="L33" s="6" t="s">
        <v>42</v>
      </c>
      <c r="M33" s="7">
        <v>96</v>
      </c>
      <c r="N33" s="7">
        <f>ROUNDUP(M33*(Z33/100),0)</f>
        <v>96</v>
      </c>
      <c r="O33" s="6" t="s">
        <v>44</v>
      </c>
      <c r="P33" s="6" t="s">
        <v>45</v>
      </c>
      <c r="Q33" s="6" t="s">
        <v>42</v>
      </c>
      <c r="R33" s="6" t="s">
        <v>47</v>
      </c>
      <c r="S33" s="6">
        <v>96</v>
      </c>
      <c r="T33" s="6">
        <v>0</v>
      </c>
      <c r="U33" s="6" t="s">
        <v>42</v>
      </c>
      <c r="V33" s="6" t="s">
        <v>42</v>
      </c>
      <c r="W33" s="8">
        <v>1460000</v>
      </c>
      <c r="X33" s="9">
        <v>105288.46</v>
      </c>
      <c r="Y33" s="6" t="s">
        <v>46</v>
      </c>
      <c r="Z33" s="7">
        <v>100</v>
      </c>
      <c r="AA33" s="6" t="s">
        <v>42</v>
      </c>
      <c r="AB33" s="6" t="s">
        <v>42</v>
      </c>
      <c r="AC33" s="6" t="s">
        <v>42</v>
      </c>
      <c r="AD33" s="6" t="str">
        <f t="shared" si="0"/>
        <v>N</v>
      </c>
      <c r="AE33" s="6" t="s">
        <v>46</v>
      </c>
      <c r="AF33" s="6" t="s">
        <v>46</v>
      </c>
      <c r="AG33" s="6" t="s">
        <v>42</v>
      </c>
      <c r="AH33" s="6">
        <v>54</v>
      </c>
    </row>
    <row r="34" spans="1:34" ht="48" x14ac:dyDescent="0.3">
      <c r="A34" s="4" t="s">
        <v>219</v>
      </c>
      <c r="B34" s="5" t="s">
        <v>220</v>
      </c>
      <c r="C34" s="4" t="s">
        <v>57</v>
      </c>
      <c r="D34" s="6" t="s">
        <v>37</v>
      </c>
      <c r="E34" s="5" t="s">
        <v>221</v>
      </c>
      <c r="F34" s="4" t="s">
        <v>222</v>
      </c>
      <c r="G34" s="5" t="s">
        <v>223</v>
      </c>
      <c r="H34" s="5" t="s">
        <v>224</v>
      </c>
      <c r="I34" s="6" t="s">
        <v>42</v>
      </c>
      <c r="J34" s="6" t="s">
        <v>62</v>
      </c>
      <c r="K34" s="6" t="str">
        <f t="shared" si="1"/>
        <v>N</v>
      </c>
      <c r="L34" s="6" t="s">
        <v>42</v>
      </c>
      <c r="M34" s="7">
        <v>100</v>
      </c>
      <c r="N34" s="7">
        <f>ROUNDUP(M34*(Z34/100),0)</f>
        <v>100</v>
      </c>
      <c r="O34" s="6" t="s">
        <v>44</v>
      </c>
      <c r="P34" s="6" t="s">
        <v>45</v>
      </c>
      <c r="Q34" s="6" t="s">
        <v>46</v>
      </c>
      <c r="R34" s="6" t="s">
        <v>47</v>
      </c>
      <c r="S34" s="6">
        <v>100</v>
      </c>
      <c r="T34" s="6">
        <v>0</v>
      </c>
      <c r="U34" s="6" t="s">
        <v>42</v>
      </c>
      <c r="V34" s="6" t="s">
        <v>42</v>
      </c>
      <c r="W34" s="8">
        <v>1510000</v>
      </c>
      <c r="X34" s="9">
        <v>90425.77</v>
      </c>
      <c r="Y34" s="6" t="s">
        <v>46</v>
      </c>
      <c r="Z34" s="7">
        <v>100</v>
      </c>
      <c r="AA34" s="6" t="s">
        <v>42</v>
      </c>
      <c r="AB34" s="6" t="s">
        <v>42</v>
      </c>
      <c r="AC34" s="6" t="s">
        <v>46</v>
      </c>
      <c r="AD34" s="6" t="str">
        <f t="shared" si="0"/>
        <v>Y</v>
      </c>
      <c r="AE34" s="6" t="s">
        <v>46</v>
      </c>
      <c r="AF34" s="6" t="s">
        <v>42</v>
      </c>
      <c r="AG34" s="6" t="s">
        <v>42</v>
      </c>
      <c r="AH34" s="6">
        <v>18</v>
      </c>
    </row>
    <row r="35" spans="1:34" ht="36" x14ac:dyDescent="0.3">
      <c r="A35" s="4" t="s">
        <v>225</v>
      </c>
      <c r="B35" s="5" t="s">
        <v>226</v>
      </c>
      <c r="C35" s="4" t="s">
        <v>95</v>
      </c>
      <c r="D35" s="6" t="s">
        <v>37</v>
      </c>
      <c r="E35" s="5" t="s">
        <v>227</v>
      </c>
      <c r="F35" s="4" t="s">
        <v>222</v>
      </c>
      <c r="G35" s="5" t="s">
        <v>228</v>
      </c>
      <c r="H35" s="5" t="s">
        <v>229</v>
      </c>
      <c r="I35" s="6" t="s">
        <v>42</v>
      </c>
      <c r="J35" s="6" t="s">
        <v>62</v>
      </c>
      <c r="K35" s="6" t="str">
        <f t="shared" si="1"/>
        <v>N</v>
      </c>
      <c r="L35" s="6" t="s">
        <v>42</v>
      </c>
      <c r="M35" s="7">
        <v>100</v>
      </c>
      <c r="N35" s="7">
        <f>ROUNDUP(M35*(Z35/100),0)</f>
        <v>100</v>
      </c>
      <c r="O35" s="6" t="s">
        <v>44</v>
      </c>
      <c r="P35" s="6" t="s">
        <v>73</v>
      </c>
      <c r="Q35" s="6" t="s">
        <v>42</v>
      </c>
      <c r="R35" s="6" t="s">
        <v>47</v>
      </c>
      <c r="S35" s="6">
        <v>100</v>
      </c>
      <c r="T35" s="6">
        <v>0</v>
      </c>
      <c r="U35" s="6" t="s">
        <v>42</v>
      </c>
      <c r="V35" s="6" t="s">
        <v>42</v>
      </c>
      <c r="W35" s="8">
        <v>1510000</v>
      </c>
      <c r="X35" s="9">
        <v>104538.46</v>
      </c>
      <c r="Y35" s="6" t="s">
        <v>46</v>
      </c>
      <c r="Z35" s="7">
        <v>100</v>
      </c>
      <c r="AA35" s="6" t="s">
        <v>42</v>
      </c>
      <c r="AB35" s="6" t="s">
        <v>42</v>
      </c>
      <c r="AC35" s="6" t="s">
        <v>42</v>
      </c>
      <c r="AD35" s="6" t="str">
        <f t="shared" si="0"/>
        <v>N</v>
      </c>
      <c r="AE35" s="6" t="s">
        <v>46</v>
      </c>
      <c r="AF35" s="6" t="s">
        <v>42</v>
      </c>
      <c r="AG35" s="6" t="s">
        <v>42</v>
      </c>
      <c r="AH35" s="6">
        <v>3</v>
      </c>
    </row>
    <row r="36" spans="1:34" ht="48" x14ac:dyDescent="0.3">
      <c r="A36" s="4" t="s">
        <v>230</v>
      </c>
      <c r="B36" s="5" t="s">
        <v>231</v>
      </c>
      <c r="C36" s="4" t="s">
        <v>57</v>
      </c>
      <c r="D36" s="6" t="s">
        <v>37</v>
      </c>
      <c r="E36" s="5" t="s">
        <v>232</v>
      </c>
      <c r="F36" s="4" t="s">
        <v>222</v>
      </c>
      <c r="G36" s="5" t="s">
        <v>233</v>
      </c>
      <c r="H36" s="5" t="s">
        <v>224</v>
      </c>
      <c r="I36" s="6" t="s">
        <v>42</v>
      </c>
      <c r="J36" s="6" t="s">
        <v>43</v>
      </c>
      <c r="K36" s="6" t="str">
        <f t="shared" si="1"/>
        <v>N/A</v>
      </c>
      <c r="L36" s="6" t="s">
        <v>42</v>
      </c>
      <c r="M36" s="7">
        <v>100</v>
      </c>
      <c r="N36" s="7">
        <f>ROUNDUP(M36*(Z36/100),0)</f>
        <v>100</v>
      </c>
      <c r="O36" s="6" t="s">
        <v>44</v>
      </c>
      <c r="P36" s="6" t="s">
        <v>45</v>
      </c>
      <c r="Q36" s="6" t="s">
        <v>42</v>
      </c>
      <c r="R36" s="6" t="s">
        <v>47</v>
      </c>
      <c r="S36" s="6">
        <v>100</v>
      </c>
      <c r="T36" s="6">
        <v>0</v>
      </c>
      <c r="U36" s="6" t="s">
        <v>42</v>
      </c>
      <c r="V36" s="6" t="s">
        <v>42</v>
      </c>
      <c r="W36" s="8">
        <v>1510000</v>
      </c>
      <c r="X36" s="9">
        <v>104538.46</v>
      </c>
      <c r="Y36" s="6" t="s">
        <v>46</v>
      </c>
      <c r="Z36" s="7">
        <v>100</v>
      </c>
      <c r="AA36" s="6" t="s">
        <v>42</v>
      </c>
      <c r="AB36" s="6" t="s">
        <v>42</v>
      </c>
      <c r="AC36" s="6" t="s">
        <v>46</v>
      </c>
      <c r="AD36" s="6" t="str">
        <f t="shared" si="0"/>
        <v>Y</v>
      </c>
      <c r="AE36" s="6" t="s">
        <v>46</v>
      </c>
      <c r="AF36" s="6" t="s">
        <v>46</v>
      </c>
      <c r="AG36" s="6" t="s">
        <v>42</v>
      </c>
      <c r="AH36" s="6">
        <v>12</v>
      </c>
    </row>
    <row r="37" spans="1:34" ht="36" x14ac:dyDescent="0.3">
      <c r="A37" s="4" t="s">
        <v>234</v>
      </c>
      <c r="B37" s="5" t="s">
        <v>235</v>
      </c>
      <c r="C37" s="4" t="s">
        <v>36</v>
      </c>
      <c r="D37" s="6" t="s">
        <v>37</v>
      </c>
      <c r="E37" s="5" t="s">
        <v>236</v>
      </c>
      <c r="F37" s="4" t="s">
        <v>222</v>
      </c>
      <c r="G37" s="5" t="s">
        <v>237</v>
      </c>
      <c r="H37" s="5" t="s">
        <v>229</v>
      </c>
      <c r="I37" s="6" t="s">
        <v>42</v>
      </c>
      <c r="J37" s="6" t="s">
        <v>62</v>
      </c>
      <c r="K37" s="6" t="str">
        <f t="shared" si="1"/>
        <v>N</v>
      </c>
      <c r="L37" s="6" t="s">
        <v>42</v>
      </c>
      <c r="M37" s="7">
        <v>90</v>
      </c>
      <c r="N37" s="7">
        <f>ROUNDUP(M37*(Z37/100),0)</f>
        <v>90</v>
      </c>
      <c r="O37" s="6" t="s">
        <v>44</v>
      </c>
      <c r="P37" s="6" t="s">
        <v>73</v>
      </c>
      <c r="Q37" s="6" t="s">
        <v>46</v>
      </c>
      <c r="R37" s="6" t="s">
        <v>47</v>
      </c>
      <c r="S37" s="6">
        <v>90</v>
      </c>
      <c r="T37" s="6">
        <v>0</v>
      </c>
      <c r="U37" s="6" t="s">
        <v>42</v>
      </c>
      <c r="V37" s="6" t="s">
        <v>42</v>
      </c>
      <c r="W37" s="8">
        <v>1510000</v>
      </c>
      <c r="X37" s="9">
        <v>100473.08</v>
      </c>
      <c r="Y37" s="6" t="s">
        <v>46</v>
      </c>
      <c r="Z37" s="7">
        <v>100</v>
      </c>
      <c r="AA37" s="6" t="s">
        <v>42</v>
      </c>
      <c r="AB37" s="6" t="s">
        <v>42</v>
      </c>
      <c r="AC37" s="6" t="s">
        <v>46</v>
      </c>
      <c r="AD37" s="6" t="str">
        <f t="shared" si="0"/>
        <v>Y</v>
      </c>
      <c r="AE37" s="6" t="s">
        <v>46</v>
      </c>
      <c r="AF37" s="6" t="s">
        <v>42</v>
      </c>
      <c r="AG37" s="6" t="s">
        <v>42</v>
      </c>
      <c r="AH37" s="6">
        <v>132</v>
      </c>
    </row>
    <row r="38" spans="1:34" ht="48" x14ac:dyDescent="0.3">
      <c r="A38" s="4" t="s">
        <v>238</v>
      </c>
      <c r="B38" s="5" t="s">
        <v>239</v>
      </c>
      <c r="C38" s="4" t="s">
        <v>57</v>
      </c>
      <c r="D38" s="6" t="s">
        <v>37</v>
      </c>
      <c r="E38" s="5" t="s">
        <v>240</v>
      </c>
      <c r="F38" s="4" t="s">
        <v>222</v>
      </c>
      <c r="G38" s="5" t="s">
        <v>241</v>
      </c>
      <c r="H38" s="5" t="s">
        <v>224</v>
      </c>
      <c r="I38" s="6" t="s">
        <v>42</v>
      </c>
      <c r="J38" s="6" t="s">
        <v>43</v>
      </c>
      <c r="K38" s="6" t="str">
        <f t="shared" si="1"/>
        <v>N/A</v>
      </c>
      <c r="L38" s="6" t="s">
        <v>42</v>
      </c>
      <c r="M38" s="7">
        <v>100</v>
      </c>
      <c r="N38" s="7">
        <f>ROUNDUP(M38*(Z38/100),0)</f>
        <v>100</v>
      </c>
      <c r="O38" s="6" t="s">
        <v>44</v>
      </c>
      <c r="P38" s="6" t="s">
        <v>45</v>
      </c>
      <c r="Q38" s="6" t="s">
        <v>42</v>
      </c>
      <c r="R38" s="6" t="s">
        <v>47</v>
      </c>
      <c r="S38" s="6">
        <v>100</v>
      </c>
      <c r="T38" s="6">
        <v>0</v>
      </c>
      <c r="U38" s="6" t="s">
        <v>42</v>
      </c>
      <c r="V38" s="6" t="s">
        <v>42</v>
      </c>
      <c r="W38" s="8">
        <v>1510000</v>
      </c>
      <c r="X38" s="9">
        <v>104538.46</v>
      </c>
      <c r="Y38" s="6" t="s">
        <v>46</v>
      </c>
      <c r="Z38" s="7">
        <v>100</v>
      </c>
      <c r="AA38" s="6" t="s">
        <v>42</v>
      </c>
      <c r="AB38" s="6" t="s">
        <v>42</v>
      </c>
      <c r="AC38" s="6" t="s">
        <v>46</v>
      </c>
      <c r="AD38" s="6" t="str">
        <f t="shared" si="0"/>
        <v>Y</v>
      </c>
      <c r="AE38" s="6" t="s">
        <v>46</v>
      </c>
      <c r="AF38" s="6" t="s">
        <v>46</v>
      </c>
      <c r="AG38" s="6" t="s">
        <v>42</v>
      </c>
      <c r="AH38" s="6">
        <v>29</v>
      </c>
    </row>
    <row r="39" spans="1:34" ht="48" x14ac:dyDescent="0.3">
      <c r="A39" s="4" t="s">
        <v>242</v>
      </c>
      <c r="B39" s="5" t="s">
        <v>243</v>
      </c>
      <c r="C39" s="4" t="s">
        <v>244</v>
      </c>
      <c r="D39" s="6" t="s">
        <v>37</v>
      </c>
      <c r="E39" s="5" t="s">
        <v>245</v>
      </c>
      <c r="F39" s="4" t="s">
        <v>201</v>
      </c>
      <c r="G39" s="5" t="s">
        <v>246</v>
      </c>
      <c r="H39" s="5" t="s">
        <v>203</v>
      </c>
      <c r="I39" s="6" t="s">
        <v>42</v>
      </c>
      <c r="J39" s="6" t="s">
        <v>43</v>
      </c>
      <c r="K39" s="6" t="str">
        <f t="shared" si="1"/>
        <v>N/A</v>
      </c>
      <c r="L39" s="6" t="s">
        <v>42</v>
      </c>
      <c r="M39" s="7">
        <v>48</v>
      </c>
      <c r="N39" s="7">
        <f>ROUNDUP(M39*(Z39/100),0)</f>
        <v>48</v>
      </c>
      <c r="O39" s="6" t="s">
        <v>44</v>
      </c>
      <c r="P39" s="6" t="s">
        <v>45</v>
      </c>
      <c r="Q39" s="6" t="s">
        <v>46</v>
      </c>
      <c r="R39" s="6" t="s">
        <v>47</v>
      </c>
      <c r="S39" s="6">
        <v>48</v>
      </c>
      <c r="T39" s="6">
        <v>0</v>
      </c>
      <c r="U39" s="6" t="s">
        <v>42</v>
      </c>
      <c r="V39" s="6" t="s">
        <v>42</v>
      </c>
      <c r="W39" s="8">
        <v>840000</v>
      </c>
      <c r="X39" s="9">
        <v>104798.08</v>
      </c>
      <c r="Y39" s="6" t="s">
        <v>46</v>
      </c>
      <c r="Z39" s="7">
        <v>100</v>
      </c>
      <c r="AA39" s="6" t="s">
        <v>42</v>
      </c>
      <c r="AB39" s="6" t="s">
        <v>42</v>
      </c>
      <c r="AC39" s="6" t="s">
        <v>46</v>
      </c>
      <c r="AD39" s="6" t="str">
        <f t="shared" si="0"/>
        <v>Y</v>
      </c>
      <c r="AE39" s="6" t="s">
        <v>42</v>
      </c>
      <c r="AF39" s="6" t="s">
        <v>46</v>
      </c>
      <c r="AG39" s="6" t="s">
        <v>42</v>
      </c>
      <c r="AH39" s="6">
        <v>97</v>
      </c>
    </row>
    <row r="40" spans="1:34" ht="24" x14ac:dyDescent="0.3">
      <c r="A40" s="4" t="s">
        <v>247</v>
      </c>
      <c r="B40" s="5" t="s">
        <v>248</v>
      </c>
      <c r="C40" s="4" t="s">
        <v>36</v>
      </c>
      <c r="D40" s="6" t="s">
        <v>37</v>
      </c>
      <c r="E40" s="5" t="s">
        <v>249</v>
      </c>
      <c r="F40" s="4" t="s">
        <v>250</v>
      </c>
      <c r="G40" s="5" t="s">
        <v>251</v>
      </c>
      <c r="H40" s="5" t="s">
        <v>252</v>
      </c>
      <c r="I40" s="6" t="s">
        <v>42</v>
      </c>
      <c r="J40" s="6" t="s">
        <v>62</v>
      </c>
      <c r="K40" s="6" t="str">
        <f t="shared" si="1"/>
        <v>N</v>
      </c>
      <c r="L40" s="6" t="s">
        <v>42</v>
      </c>
      <c r="M40" s="7">
        <v>104</v>
      </c>
      <c r="N40" s="7">
        <f>ROUNDUP(M40*(Z40/100),0)</f>
        <v>104</v>
      </c>
      <c r="O40" s="6" t="s">
        <v>44</v>
      </c>
      <c r="P40" s="6" t="s">
        <v>45</v>
      </c>
      <c r="Q40" s="6" t="s">
        <v>42</v>
      </c>
      <c r="R40" s="6" t="s">
        <v>47</v>
      </c>
      <c r="S40" s="6">
        <v>104</v>
      </c>
      <c r="T40" s="6">
        <v>0</v>
      </c>
      <c r="U40" s="6" t="s">
        <v>42</v>
      </c>
      <c r="V40" s="6" t="s">
        <v>42</v>
      </c>
      <c r="W40" s="8">
        <v>1510000</v>
      </c>
      <c r="X40" s="9">
        <v>100517.75</v>
      </c>
      <c r="Y40" s="6" t="s">
        <v>46</v>
      </c>
      <c r="Z40" s="7">
        <v>100</v>
      </c>
      <c r="AA40" s="6" t="s">
        <v>42</v>
      </c>
      <c r="AB40" s="6" t="s">
        <v>42</v>
      </c>
      <c r="AC40" s="6" t="s">
        <v>46</v>
      </c>
      <c r="AD40" s="6" t="str">
        <f t="shared" si="0"/>
        <v>Y</v>
      </c>
      <c r="AE40" s="6" t="s">
        <v>46</v>
      </c>
      <c r="AF40" s="6" t="s">
        <v>42</v>
      </c>
      <c r="AG40" s="6" t="s">
        <v>42</v>
      </c>
      <c r="AH40" s="6">
        <v>45</v>
      </c>
    </row>
    <row r="41" spans="1:34" ht="36" x14ac:dyDescent="0.3">
      <c r="A41" s="4" t="s">
        <v>253</v>
      </c>
      <c r="B41" s="5" t="s">
        <v>254</v>
      </c>
      <c r="C41" s="4" t="s">
        <v>255</v>
      </c>
      <c r="D41" s="6" t="s">
        <v>37</v>
      </c>
      <c r="E41" s="5" t="s">
        <v>256</v>
      </c>
      <c r="F41" s="4" t="s">
        <v>257</v>
      </c>
      <c r="G41" s="5" t="s">
        <v>258</v>
      </c>
      <c r="H41" s="5" t="s">
        <v>259</v>
      </c>
      <c r="I41" s="6" t="s">
        <v>42</v>
      </c>
      <c r="J41" s="6" t="s">
        <v>62</v>
      </c>
      <c r="K41" s="6" t="str">
        <f t="shared" si="1"/>
        <v>N</v>
      </c>
      <c r="L41" s="6" t="s">
        <v>42</v>
      </c>
      <c r="M41" s="7">
        <v>110</v>
      </c>
      <c r="N41" s="7">
        <f>ROUNDUP(M41*(Z41/100),0)</f>
        <v>101</v>
      </c>
      <c r="O41" s="6" t="s">
        <v>44</v>
      </c>
      <c r="P41" s="6" t="s">
        <v>45</v>
      </c>
      <c r="Q41" s="6" t="s">
        <v>46</v>
      </c>
      <c r="R41" s="6" t="s">
        <v>47</v>
      </c>
      <c r="S41" s="6">
        <v>110</v>
      </c>
      <c r="T41" s="6">
        <v>0</v>
      </c>
      <c r="U41" s="6" t="s">
        <v>42</v>
      </c>
      <c r="V41" s="6" t="s">
        <v>42</v>
      </c>
      <c r="W41" s="8">
        <v>1510000</v>
      </c>
      <c r="X41" s="12">
        <v>89530.46</v>
      </c>
      <c r="Y41" s="6" t="s">
        <v>46</v>
      </c>
      <c r="Z41" s="7">
        <v>91</v>
      </c>
      <c r="AA41" s="6" t="s">
        <v>42</v>
      </c>
      <c r="AB41" s="6" t="s">
        <v>46</v>
      </c>
      <c r="AC41" s="6" t="s">
        <v>42</v>
      </c>
      <c r="AD41" s="6" t="str">
        <f t="shared" si="0"/>
        <v>Y</v>
      </c>
      <c r="AE41" s="6" t="s">
        <v>42</v>
      </c>
      <c r="AF41" s="6" t="s">
        <v>42</v>
      </c>
      <c r="AG41" s="6" t="s">
        <v>42</v>
      </c>
      <c r="AH41" s="6">
        <v>25</v>
      </c>
    </row>
    <row r="42" spans="1:34" ht="24" x14ac:dyDescent="0.3">
      <c r="A42" s="4" t="s">
        <v>260</v>
      </c>
      <c r="B42" s="5" t="s">
        <v>261</v>
      </c>
      <c r="C42" s="4" t="s">
        <v>132</v>
      </c>
      <c r="D42" s="6" t="s">
        <v>37</v>
      </c>
      <c r="E42" s="5" t="s">
        <v>262</v>
      </c>
      <c r="F42" s="4" t="s">
        <v>52</v>
      </c>
      <c r="G42" s="5" t="s">
        <v>263</v>
      </c>
      <c r="H42" s="5" t="s">
        <v>54</v>
      </c>
      <c r="I42" s="6" t="s">
        <v>42</v>
      </c>
      <c r="J42" s="6" t="s">
        <v>43</v>
      </c>
      <c r="K42" s="6" t="str">
        <f t="shared" si="1"/>
        <v>N/A</v>
      </c>
      <c r="L42" s="6" t="s">
        <v>42</v>
      </c>
      <c r="M42" s="7">
        <v>120</v>
      </c>
      <c r="N42" s="7">
        <f>ROUNDUP(M42*(Z42/100),0)</f>
        <v>100</v>
      </c>
      <c r="O42" s="6" t="s">
        <v>44</v>
      </c>
      <c r="P42" s="6" t="s">
        <v>45</v>
      </c>
      <c r="Q42" s="6" t="s">
        <v>42</v>
      </c>
      <c r="R42" s="6" t="s">
        <v>47</v>
      </c>
      <c r="S42" s="6">
        <v>120</v>
      </c>
      <c r="T42" s="6">
        <v>0</v>
      </c>
      <c r="U42" s="6" t="s">
        <v>42</v>
      </c>
      <c r="V42" s="6" t="s">
        <v>42</v>
      </c>
      <c r="W42" s="8">
        <v>1510000</v>
      </c>
      <c r="X42" s="9">
        <v>104538.46</v>
      </c>
      <c r="Y42" s="6" t="s">
        <v>46</v>
      </c>
      <c r="Z42" s="7">
        <v>83</v>
      </c>
      <c r="AA42" s="6" t="s">
        <v>42</v>
      </c>
      <c r="AB42" s="6" t="s">
        <v>42</v>
      </c>
      <c r="AC42" s="6" t="s">
        <v>42</v>
      </c>
      <c r="AD42" s="6" t="str">
        <f t="shared" si="0"/>
        <v>N</v>
      </c>
      <c r="AE42" s="6" t="s">
        <v>46</v>
      </c>
      <c r="AF42" s="6" t="s">
        <v>46</v>
      </c>
      <c r="AG42" s="6" t="s">
        <v>42</v>
      </c>
      <c r="AH42" s="6">
        <v>14</v>
      </c>
    </row>
    <row r="43" spans="1:34" ht="36" x14ac:dyDescent="0.3">
      <c r="A43" s="4" t="s">
        <v>264</v>
      </c>
      <c r="B43" s="5" t="s">
        <v>265</v>
      </c>
      <c r="C43" s="4" t="s">
        <v>36</v>
      </c>
      <c r="D43" s="6" t="s">
        <v>37</v>
      </c>
      <c r="E43" s="5" t="s">
        <v>266</v>
      </c>
      <c r="F43" s="4" t="s">
        <v>212</v>
      </c>
      <c r="G43" s="5" t="s">
        <v>267</v>
      </c>
      <c r="H43" s="5" t="s">
        <v>214</v>
      </c>
      <c r="I43" s="6" t="s">
        <v>42</v>
      </c>
      <c r="J43" s="6" t="s">
        <v>62</v>
      </c>
      <c r="K43" s="6" t="str">
        <f t="shared" si="1"/>
        <v>N</v>
      </c>
      <c r="L43" s="6" t="s">
        <v>42</v>
      </c>
      <c r="M43" s="7">
        <v>100</v>
      </c>
      <c r="N43" s="7">
        <f>ROUNDUP(M43*(Z43/100),0)</f>
        <v>100</v>
      </c>
      <c r="O43" s="6" t="s">
        <v>44</v>
      </c>
      <c r="P43" s="6" t="s">
        <v>45</v>
      </c>
      <c r="Q43" s="6" t="s">
        <v>42</v>
      </c>
      <c r="R43" s="6" t="s">
        <v>47</v>
      </c>
      <c r="S43" s="6">
        <v>100</v>
      </c>
      <c r="T43" s="6">
        <v>0</v>
      </c>
      <c r="U43" s="6" t="s">
        <v>42</v>
      </c>
      <c r="V43" s="6" t="s">
        <v>42</v>
      </c>
      <c r="W43" s="8">
        <v>1510000</v>
      </c>
      <c r="X43" s="9">
        <v>104538.46</v>
      </c>
      <c r="Y43" s="6" t="s">
        <v>46</v>
      </c>
      <c r="Z43" s="7">
        <v>100</v>
      </c>
      <c r="AA43" s="6" t="s">
        <v>42</v>
      </c>
      <c r="AB43" s="6" t="s">
        <v>42</v>
      </c>
      <c r="AC43" s="6" t="s">
        <v>46</v>
      </c>
      <c r="AD43" s="6" t="str">
        <f t="shared" si="0"/>
        <v>Y</v>
      </c>
      <c r="AE43" s="6" t="s">
        <v>42</v>
      </c>
      <c r="AF43" s="6" t="s">
        <v>42</v>
      </c>
      <c r="AG43" s="6" t="s">
        <v>42</v>
      </c>
      <c r="AH43" s="6">
        <v>96</v>
      </c>
    </row>
    <row r="44" spans="1:34" ht="36" x14ac:dyDescent="0.3">
      <c r="A44" s="4" t="s">
        <v>268</v>
      </c>
      <c r="B44" s="5" t="s">
        <v>269</v>
      </c>
      <c r="C44" s="4" t="s">
        <v>179</v>
      </c>
      <c r="D44" s="6" t="s">
        <v>37</v>
      </c>
      <c r="E44" s="5" t="s">
        <v>270</v>
      </c>
      <c r="F44" s="4" t="s">
        <v>52</v>
      </c>
      <c r="G44" s="5" t="s">
        <v>271</v>
      </c>
      <c r="H44" s="5" t="s">
        <v>272</v>
      </c>
      <c r="I44" s="6" t="s">
        <v>42</v>
      </c>
      <c r="J44" s="6" t="s">
        <v>43</v>
      </c>
      <c r="K44" s="6" t="str">
        <f t="shared" si="1"/>
        <v>N/A</v>
      </c>
      <c r="L44" s="6" t="s">
        <v>42</v>
      </c>
      <c r="M44" s="7">
        <v>70</v>
      </c>
      <c r="N44" s="7">
        <f>ROUNDUP(M44*(Z44/100),0)</f>
        <v>70</v>
      </c>
      <c r="O44" s="6" t="s">
        <v>44</v>
      </c>
      <c r="P44" s="6" t="s">
        <v>197</v>
      </c>
      <c r="Q44" s="6" t="s">
        <v>46</v>
      </c>
      <c r="R44" s="6" t="s">
        <v>47</v>
      </c>
      <c r="S44" s="6">
        <v>70</v>
      </c>
      <c r="T44" s="6">
        <v>0</v>
      </c>
      <c r="U44" s="6" t="s">
        <v>42</v>
      </c>
      <c r="V44" s="6" t="s">
        <v>42</v>
      </c>
      <c r="W44" s="8">
        <v>1350000</v>
      </c>
      <c r="X44" s="9">
        <v>104810.44</v>
      </c>
      <c r="Y44" s="6" t="s">
        <v>46</v>
      </c>
      <c r="Z44" s="7">
        <v>100</v>
      </c>
      <c r="AA44" s="6" t="s">
        <v>42</v>
      </c>
      <c r="AB44" s="6" t="s">
        <v>42</v>
      </c>
      <c r="AC44" s="6" t="s">
        <v>46</v>
      </c>
      <c r="AD44" s="6" t="str">
        <f t="shared" si="0"/>
        <v>Y</v>
      </c>
      <c r="AE44" s="6" t="s">
        <v>42</v>
      </c>
      <c r="AF44" s="6" t="s">
        <v>46</v>
      </c>
      <c r="AG44" s="6" t="s">
        <v>42</v>
      </c>
      <c r="AH44" s="6">
        <v>94</v>
      </c>
    </row>
    <row r="45" spans="1:34" ht="48" x14ac:dyDescent="0.3">
      <c r="A45" s="4" t="s">
        <v>273</v>
      </c>
      <c r="B45" s="5" t="s">
        <v>274</v>
      </c>
      <c r="C45" s="4" t="s">
        <v>148</v>
      </c>
      <c r="D45" s="6" t="s">
        <v>37</v>
      </c>
      <c r="E45" s="5" t="s">
        <v>275</v>
      </c>
      <c r="F45" s="4" t="s">
        <v>201</v>
      </c>
      <c r="G45" s="5" t="s">
        <v>276</v>
      </c>
      <c r="H45" s="5" t="s">
        <v>203</v>
      </c>
      <c r="I45" s="6" t="s">
        <v>42</v>
      </c>
      <c r="J45" s="6" t="s">
        <v>62</v>
      </c>
      <c r="K45" s="6" t="str">
        <f t="shared" si="1"/>
        <v>N</v>
      </c>
      <c r="L45" s="6" t="s">
        <v>42</v>
      </c>
      <c r="M45" s="7">
        <v>92</v>
      </c>
      <c r="N45" s="7">
        <f>ROUNDUP(M45*(Z45/100),0)</f>
        <v>92</v>
      </c>
      <c r="O45" s="6" t="s">
        <v>44</v>
      </c>
      <c r="P45" s="6" t="s">
        <v>73</v>
      </c>
      <c r="Q45" s="6" t="s">
        <v>42</v>
      </c>
      <c r="R45" s="6" t="s">
        <v>47</v>
      </c>
      <c r="S45" s="6">
        <v>92</v>
      </c>
      <c r="T45" s="6">
        <v>0</v>
      </c>
      <c r="U45" s="6" t="s">
        <v>42</v>
      </c>
      <c r="V45" s="6" t="s">
        <v>42</v>
      </c>
      <c r="W45" s="8">
        <v>1460000</v>
      </c>
      <c r="X45" s="9">
        <v>109866.22</v>
      </c>
      <c r="Y45" s="6" t="s">
        <v>46</v>
      </c>
      <c r="Z45" s="7">
        <v>100</v>
      </c>
      <c r="AA45" s="6" t="s">
        <v>42</v>
      </c>
      <c r="AB45" s="6" t="s">
        <v>42</v>
      </c>
      <c r="AC45" s="6" t="s">
        <v>42</v>
      </c>
      <c r="AD45" s="6" t="str">
        <f t="shared" si="0"/>
        <v>N</v>
      </c>
      <c r="AE45" s="6" t="s">
        <v>46</v>
      </c>
      <c r="AF45" s="6" t="s">
        <v>42</v>
      </c>
      <c r="AG45" s="6" t="s">
        <v>42</v>
      </c>
      <c r="AH45" s="6">
        <v>83</v>
      </c>
    </row>
    <row r="46" spans="1:34" ht="24" x14ac:dyDescent="0.3">
      <c r="A46" s="4" t="s">
        <v>277</v>
      </c>
      <c r="B46" s="5" t="s">
        <v>278</v>
      </c>
      <c r="C46" s="4" t="s">
        <v>36</v>
      </c>
      <c r="D46" s="6" t="s">
        <v>37</v>
      </c>
      <c r="E46" s="5" t="s">
        <v>279</v>
      </c>
      <c r="F46" s="4" t="s">
        <v>280</v>
      </c>
      <c r="G46" s="5" t="s">
        <v>281</v>
      </c>
      <c r="H46" s="5" t="s">
        <v>282</v>
      </c>
      <c r="I46" s="6" t="s">
        <v>42</v>
      </c>
      <c r="J46" s="6" t="s">
        <v>62</v>
      </c>
      <c r="K46" s="6" t="str">
        <f t="shared" si="1"/>
        <v>N</v>
      </c>
      <c r="L46" s="6" t="s">
        <v>42</v>
      </c>
      <c r="M46" s="7">
        <v>70</v>
      </c>
      <c r="N46" s="7">
        <f>ROUNDUP(M46*(Z46/100),0)</f>
        <v>70</v>
      </c>
      <c r="O46" s="6" t="s">
        <v>44</v>
      </c>
      <c r="P46" s="6" t="s">
        <v>45</v>
      </c>
      <c r="Q46" s="6" t="s">
        <v>46</v>
      </c>
      <c r="R46" s="6" t="s">
        <v>47</v>
      </c>
      <c r="S46" s="6">
        <v>70</v>
      </c>
      <c r="T46" s="6">
        <v>0</v>
      </c>
      <c r="U46" s="6" t="s">
        <v>42</v>
      </c>
      <c r="V46" s="6" t="s">
        <v>42</v>
      </c>
      <c r="W46" s="8">
        <v>1250000</v>
      </c>
      <c r="X46" s="12">
        <v>106936.81</v>
      </c>
      <c r="Y46" s="6" t="s">
        <v>46</v>
      </c>
      <c r="Z46" s="7">
        <v>100</v>
      </c>
      <c r="AA46" s="6" t="s">
        <v>42</v>
      </c>
      <c r="AB46" s="6" t="s">
        <v>42</v>
      </c>
      <c r="AC46" s="6" t="s">
        <v>42</v>
      </c>
      <c r="AD46" s="6" t="str">
        <f t="shared" si="0"/>
        <v>N</v>
      </c>
      <c r="AE46" s="6" t="s">
        <v>42</v>
      </c>
      <c r="AF46" s="6" t="s">
        <v>42</v>
      </c>
      <c r="AG46" s="6" t="s">
        <v>46</v>
      </c>
      <c r="AH46" s="6">
        <v>42</v>
      </c>
    </row>
    <row r="47" spans="1:34" ht="24" x14ac:dyDescent="0.3">
      <c r="A47" s="4" t="s">
        <v>283</v>
      </c>
      <c r="B47" s="5" t="s">
        <v>284</v>
      </c>
      <c r="C47" s="4" t="s">
        <v>70</v>
      </c>
      <c r="D47" s="6" t="s">
        <v>37</v>
      </c>
      <c r="E47" s="5" t="s">
        <v>285</v>
      </c>
      <c r="F47" s="4" t="s">
        <v>286</v>
      </c>
      <c r="G47" s="5" t="s">
        <v>287</v>
      </c>
      <c r="H47" s="5" t="s">
        <v>288</v>
      </c>
      <c r="I47" s="6" t="s">
        <v>42</v>
      </c>
      <c r="J47" s="6" t="s">
        <v>62</v>
      </c>
      <c r="K47" s="6" t="str">
        <f t="shared" si="1"/>
        <v>N</v>
      </c>
      <c r="L47" s="6" t="s">
        <v>42</v>
      </c>
      <c r="M47" s="7">
        <v>84</v>
      </c>
      <c r="N47" s="7">
        <f>ROUNDUP(M47*(Z47/100),0)</f>
        <v>84</v>
      </c>
      <c r="O47" s="6" t="s">
        <v>44</v>
      </c>
      <c r="P47" s="6" t="s">
        <v>45</v>
      </c>
      <c r="Q47" s="6" t="s">
        <v>46</v>
      </c>
      <c r="R47" s="6" t="s">
        <v>47</v>
      </c>
      <c r="S47" s="6">
        <v>84</v>
      </c>
      <c r="T47" s="6">
        <v>0</v>
      </c>
      <c r="U47" s="6" t="s">
        <v>42</v>
      </c>
      <c r="V47" s="6" t="s">
        <v>42</v>
      </c>
      <c r="W47" s="8">
        <v>1480000</v>
      </c>
      <c r="X47" s="9">
        <v>105510.99</v>
      </c>
      <c r="Y47" s="6" t="s">
        <v>46</v>
      </c>
      <c r="Z47" s="7">
        <v>100</v>
      </c>
      <c r="AA47" s="6" t="s">
        <v>42</v>
      </c>
      <c r="AB47" s="6" t="s">
        <v>42</v>
      </c>
      <c r="AC47" s="6" t="s">
        <v>42</v>
      </c>
      <c r="AD47" s="6" t="str">
        <f t="shared" si="0"/>
        <v>N</v>
      </c>
      <c r="AE47" s="6" t="s">
        <v>46</v>
      </c>
      <c r="AF47" s="6" t="s">
        <v>42</v>
      </c>
      <c r="AG47" s="6" t="s">
        <v>42</v>
      </c>
      <c r="AH47" s="6">
        <v>72</v>
      </c>
    </row>
    <row r="48" spans="1:34" ht="24" x14ac:dyDescent="0.3">
      <c r="A48" s="4" t="s">
        <v>289</v>
      </c>
      <c r="B48" s="5" t="s">
        <v>290</v>
      </c>
      <c r="C48" s="4" t="s">
        <v>70</v>
      </c>
      <c r="D48" s="6" t="s">
        <v>37</v>
      </c>
      <c r="E48" s="5" t="s">
        <v>291</v>
      </c>
      <c r="F48" s="4" t="s">
        <v>250</v>
      </c>
      <c r="G48" s="5" t="s">
        <v>292</v>
      </c>
      <c r="H48" s="5" t="s">
        <v>252</v>
      </c>
      <c r="I48" s="6" t="s">
        <v>42</v>
      </c>
      <c r="J48" s="6" t="s">
        <v>62</v>
      </c>
      <c r="K48" s="6" t="str">
        <f t="shared" si="1"/>
        <v>N</v>
      </c>
      <c r="L48" s="6" t="s">
        <v>42</v>
      </c>
      <c r="M48" s="7">
        <v>90</v>
      </c>
      <c r="N48" s="7">
        <f>ROUNDUP(M48*(Z48/100),0)</f>
        <v>90</v>
      </c>
      <c r="O48" s="6" t="s">
        <v>44</v>
      </c>
      <c r="P48" s="6" t="s">
        <v>45</v>
      </c>
      <c r="Q48" s="6" t="s">
        <v>42</v>
      </c>
      <c r="R48" s="6" t="s">
        <v>47</v>
      </c>
      <c r="S48" s="6">
        <v>90</v>
      </c>
      <c r="T48" s="6">
        <v>0</v>
      </c>
      <c r="U48" s="6" t="s">
        <v>42</v>
      </c>
      <c r="V48" s="6" t="s">
        <v>42</v>
      </c>
      <c r="W48" s="8">
        <v>1495000</v>
      </c>
      <c r="X48" s="9">
        <v>115000</v>
      </c>
      <c r="Y48" s="6" t="s">
        <v>46</v>
      </c>
      <c r="Z48" s="7">
        <v>100</v>
      </c>
      <c r="AA48" s="6" t="s">
        <v>42</v>
      </c>
      <c r="AB48" s="6" t="s">
        <v>42</v>
      </c>
      <c r="AC48" s="6" t="s">
        <v>46</v>
      </c>
      <c r="AD48" s="6" t="str">
        <f t="shared" si="0"/>
        <v>Y</v>
      </c>
      <c r="AE48" s="6" t="s">
        <v>46</v>
      </c>
      <c r="AF48" s="6" t="s">
        <v>42</v>
      </c>
      <c r="AG48" s="6" t="s">
        <v>42</v>
      </c>
      <c r="AH48" s="6">
        <v>24</v>
      </c>
    </row>
    <row r="49" spans="1:34" ht="36" x14ac:dyDescent="0.3">
      <c r="A49" s="4" t="s">
        <v>293</v>
      </c>
      <c r="B49" s="5" t="s">
        <v>294</v>
      </c>
      <c r="C49" s="4" t="s">
        <v>36</v>
      </c>
      <c r="D49" s="6" t="s">
        <v>37</v>
      </c>
      <c r="E49" s="5" t="s">
        <v>295</v>
      </c>
      <c r="F49" s="4" t="s">
        <v>296</v>
      </c>
      <c r="G49" s="5" t="s">
        <v>297</v>
      </c>
      <c r="H49" s="5" t="s">
        <v>298</v>
      </c>
      <c r="I49" s="6" t="s">
        <v>42</v>
      </c>
      <c r="J49" s="6" t="s">
        <v>62</v>
      </c>
      <c r="K49" s="6" t="str">
        <f t="shared" si="1"/>
        <v>N</v>
      </c>
      <c r="L49" s="6" t="s">
        <v>42</v>
      </c>
      <c r="M49" s="7">
        <v>88</v>
      </c>
      <c r="N49" s="7">
        <f>ROUNDUP(M49*(Z49/100),0)</f>
        <v>88</v>
      </c>
      <c r="O49" s="6" t="s">
        <v>44</v>
      </c>
      <c r="P49" s="6" t="s">
        <v>45</v>
      </c>
      <c r="Q49" s="6" t="s">
        <v>46</v>
      </c>
      <c r="R49" s="6" t="s">
        <v>47</v>
      </c>
      <c r="S49" s="6">
        <v>88</v>
      </c>
      <c r="T49" s="6">
        <v>0</v>
      </c>
      <c r="U49" s="6" t="s">
        <v>42</v>
      </c>
      <c r="V49" s="6" t="s">
        <v>42</v>
      </c>
      <c r="W49" s="8">
        <v>1510000</v>
      </c>
      <c r="X49" s="9">
        <v>102756.56</v>
      </c>
      <c r="Y49" s="6" t="s">
        <v>46</v>
      </c>
      <c r="Z49" s="7">
        <v>100</v>
      </c>
      <c r="AA49" s="6" t="s">
        <v>42</v>
      </c>
      <c r="AB49" s="6" t="s">
        <v>42</v>
      </c>
      <c r="AC49" s="6" t="s">
        <v>46</v>
      </c>
      <c r="AD49" s="6" t="str">
        <f t="shared" si="0"/>
        <v>Y</v>
      </c>
      <c r="AE49" s="6" t="s">
        <v>46</v>
      </c>
      <c r="AF49" s="6" t="s">
        <v>42</v>
      </c>
      <c r="AG49" s="6" t="s">
        <v>42</v>
      </c>
      <c r="AH49" s="6">
        <v>101</v>
      </c>
    </row>
    <row r="50" spans="1:34" x14ac:dyDescent="0.3">
      <c r="A50" s="4" t="s">
        <v>299</v>
      </c>
      <c r="B50" s="5" t="s">
        <v>300</v>
      </c>
      <c r="C50" s="4" t="s">
        <v>101</v>
      </c>
      <c r="D50" s="6" t="s">
        <v>37</v>
      </c>
      <c r="E50" s="5" t="s">
        <v>301</v>
      </c>
      <c r="F50" s="4" t="s">
        <v>39</v>
      </c>
      <c r="G50" s="5" t="s">
        <v>302</v>
      </c>
      <c r="H50" s="5" t="s">
        <v>41</v>
      </c>
      <c r="I50" s="6" t="s">
        <v>42</v>
      </c>
      <c r="J50" s="6" t="s">
        <v>43</v>
      </c>
      <c r="K50" s="6" t="str">
        <f t="shared" si="1"/>
        <v>N/A</v>
      </c>
      <c r="L50" s="6" t="s">
        <v>42</v>
      </c>
      <c r="M50" s="7">
        <v>80</v>
      </c>
      <c r="N50" s="7">
        <f>ROUNDUP(M50*(Z50/100),0)</f>
        <v>80</v>
      </c>
      <c r="O50" s="6" t="s">
        <v>44</v>
      </c>
      <c r="P50" s="6" t="s">
        <v>106</v>
      </c>
      <c r="Q50" s="6" t="s">
        <v>46</v>
      </c>
      <c r="R50" s="6" t="s">
        <v>47</v>
      </c>
      <c r="S50" s="6">
        <v>80</v>
      </c>
      <c r="T50" s="6">
        <v>0</v>
      </c>
      <c r="U50" s="6" t="s">
        <v>42</v>
      </c>
      <c r="V50" s="6" t="s">
        <v>42</v>
      </c>
      <c r="W50" s="8">
        <v>1475000</v>
      </c>
      <c r="X50" s="9">
        <v>110412.26</v>
      </c>
      <c r="Y50" s="6" t="s">
        <v>46</v>
      </c>
      <c r="Z50" s="7">
        <v>100</v>
      </c>
      <c r="AA50" s="6" t="s">
        <v>42</v>
      </c>
      <c r="AB50" s="6" t="s">
        <v>42</v>
      </c>
      <c r="AC50" s="6" t="s">
        <v>42</v>
      </c>
      <c r="AD50" s="6" t="str">
        <f t="shared" si="0"/>
        <v>N</v>
      </c>
      <c r="AE50" s="6" t="s">
        <v>42</v>
      </c>
      <c r="AF50" s="6" t="s">
        <v>42</v>
      </c>
      <c r="AG50" s="6" t="s">
        <v>46</v>
      </c>
      <c r="AH50" s="6">
        <v>51</v>
      </c>
    </row>
    <row r="51" spans="1:34" ht="48" x14ac:dyDescent="0.3">
      <c r="A51" s="4" t="s">
        <v>303</v>
      </c>
      <c r="B51" s="5" t="s">
        <v>304</v>
      </c>
      <c r="C51" s="4" t="s">
        <v>70</v>
      </c>
      <c r="D51" s="6" t="s">
        <v>37</v>
      </c>
      <c r="E51" s="5" t="s">
        <v>305</v>
      </c>
      <c r="F51" s="4" t="s">
        <v>286</v>
      </c>
      <c r="G51" s="5" t="s">
        <v>306</v>
      </c>
      <c r="H51" s="5" t="s">
        <v>288</v>
      </c>
      <c r="I51" s="6" t="s">
        <v>42</v>
      </c>
      <c r="J51" s="6" t="s">
        <v>43</v>
      </c>
      <c r="K51" s="6" t="str">
        <f t="shared" si="1"/>
        <v>N/A</v>
      </c>
      <c r="L51" s="6" t="s">
        <v>42</v>
      </c>
      <c r="M51" s="7">
        <v>84</v>
      </c>
      <c r="N51" s="7">
        <f>ROUNDUP(M51*(Z51/100),0)</f>
        <v>84</v>
      </c>
      <c r="O51" s="6" t="s">
        <v>44</v>
      </c>
      <c r="P51" s="6" t="s">
        <v>45</v>
      </c>
      <c r="Q51" s="6" t="s">
        <v>46</v>
      </c>
      <c r="R51" s="6" t="s">
        <v>47</v>
      </c>
      <c r="S51" s="6">
        <v>84</v>
      </c>
      <c r="T51" s="6">
        <v>0</v>
      </c>
      <c r="U51" s="6" t="s">
        <v>42</v>
      </c>
      <c r="V51" s="6" t="s">
        <v>42</v>
      </c>
      <c r="W51" s="8">
        <v>1457900</v>
      </c>
      <c r="X51" s="9">
        <v>103935.45</v>
      </c>
      <c r="Y51" s="6" t="s">
        <v>46</v>
      </c>
      <c r="Z51" s="7">
        <v>100</v>
      </c>
      <c r="AA51" s="6" t="s">
        <v>42</v>
      </c>
      <c r="AB51" s="6" t="s">
        <v>42</v>
      </c>
      <c r="AC51" s="6" t="s">
        <v>42</v>
      </c>
      <c r="AD51" s="6" t="str">
        <f t="shared" si="0"/>
        <v>N</v>
      </c>
      <c r="AE51" s="6" t="s">
        <v>42</v>
      </c>
      <c r="AF51" s="6" t="s">
        <v>42</v>
      </c>
      <c r="AG51" s="6" t="s">
        <v>46</v>
      </c>
      <c r="AH51" s="6">
        <v>109</v>
      </c>
    </row>
    <row r="52" spans="1:34" ht="24" x14ac:dyDescent="0.3">
      <c r="A52" s="4" t="s">
        <v>307</v>
      </c>
      <c r="B52" s="5" t="s">
        <v>308</v>
      </c>
      <c r="C52" s="4" t="s">
        <v>179</v>
      </c>
      <c r="D52" s="6" t="s">
        <v>37</v>
      </c>
      <c r="E52" s="5" t="s">
        <v>309</v>
      </c>
      <c r="F52" s="4" t="s">
        <v>39</v>
      </c>
      <c r="G52" s="5" t="s">
        <v>310</v>
      </c>
      <c r="H52" s="5" t="s">
        <v>41</v>
      </c>
      <c r="I52" s="6" t="s">
        <v>42</v>
      </c>
      <c r="J52" s="6" t="s">
        <v>43</v>
      </c>
      <c r="K52" s="6" t="str">
        <f t="shared" si="1"/>
        <v>N/A</v>
      </c>
      <c r="L52" s="6" t="s">
        <v>42</v>
      </c>
      <c r="M52" s="7">
        <v>84</v>
      </c>
      <c r="N52" s="7">
        <f>ROUNDUP(M52*(Z52/100),0)</f>
        <v>84</v>
      </c>
      <c r="O52" s="6" t="s">
        <v>44</v>
      </c>
      <c r="P52" s="6" t="s">
        <v>45</v>
      </c>
      <c r="Q52" s="6" t="s">
        <v>46</v>
      </c>
      <c r="R52" s="6" t="s">
        <v>46</v>
      </c>
      <c r="S52" s="6">
        <v>84</v>
      </c>
      <c r="T52" s="6">
        <v>0</v>
      </c>
      <c r="U52" s="6" t="s">
        <v>42</v>
      </c>
      <c r="V52" s="6" t="s">
        <v>42</v>
      </c>
      <c r="W52" s="8">
        <v>1510000</v>
      </c>
      <c r="X52" s="9">
        <v>107649.73</v>
      </c>
      <c r="Y52" s="6" t="s">
        <v>46</v>
      </c>
      <c r="Z52" s="7">
        <v>100</v>
      </c>
      <c r="AA52" s="6" t="s">
        <v>42</v>
      </c>
      <c r="AB52" s="6" t="s">
        <v>42</v>
      </c>
      <c r="AC52" s="6" t="s">
        <v>42</v>
      </c>
      <c r="AD52" s="6" t="str">
        <f t="shared" si="0"/>
        <v>N</v>
      </c>
      <c r="AE52" s="6" t="s">
        <v>46</v>
      </c>
      <c r="AF52" s="6" t="s">
        <v>46</v>
      </c>
      <c r="AG52" s="6" t="s">
        <v>42</v>
      </c>
      <c r="AH52" s="6">
        <v>117</v>
      </c>
    </row>
    <row r="53" spans="1:34" ht="24" x14ac:dyDescent="0.3">
      <c r="A53" s="4" t="s">
        <v>311</v>
      </c>
      <c r="B53" s="5" t="s">
        <v>312</v>
      </c>
      <c r="C53" s="4" t="s">
        <v>95</v>
      </c>
      <c r="D53" s="6" t="s">
        <v>37</v>
      </c>
      <c r="E53" s="5" t="s">
        <v>313</v>
      </c>
      <c r="F53" s="4" t="s">
        <v>280</v>
      </c>
      <c r="G53" s="5" t="s">
        <v>314</v>
      </c>
      <c r="H53" s="5" t="s">
        <v>282</v>
      </c>
      <c r="I53" s="6" t="s">
        <v>42</v>
      </c>
      <c r="J53" s="6" t="s">
        <v>62</v>
      </c>
      <c r="K53" s="6" t="str">
        <f t="shared" si="1"/>
        <v>N</v>
      </c>
      <c r="L53" s="6" t="s">
        <v>42</v>
      </c>
      <c r="M53" s="7">
        <v>60</v>
      </c>
      <c r="N53" s="7">
        <f>ROUNDUP(M53*(Z53/100),0)</f>
        <v>60</v>
      </c>
      <c r="O53" s="6" t="s">
        <v>44</v>
      </c>
      <c r="P53" s="6" t="s">
        <v>73</v>
      </c>
      <c r="Q53" s="6" t="s">
        <v>46</v>
      </c>
      <c r="R53" s="6" t="s">
        <v>47</v>
      </c>
      <c r="S53" s="6">
        <v>60</v>
      </c>
      <c r="T53" s="6">
        <v>0</v>
      </c>
      <c r="U53" s="6" t="s">
        <v>42</v>
      </c>
      <c r="V53" s="6" t="s">
        <v>42</v>
      </c>
      <c r="W53" s="8">
        <v>1050000</v>
      </c>
      <c r="X53" s="12">
        <v>104798.08</v>
      </c>
      <c r="Y53" s="6" t="s">
        <v>46</v>
      </c>
      <c r="Z53" s="7">
        <v>100</v>
      </c>
      <c r="AA53" s="6" t="s">
        <v>42</v>
      </c>
      <c r="AB53" s="6" t="s">
        <v>42</v>
      </c>
      <c r="AC53" s="6" t="s">
        <v>46</v>
      </c>
      <c r="AD53" s="6" t="str">
        <f t="shared" si="0"/>
        <v>Y</v>
      </c>
      <c r="AE53" s="6" t="s">
        <v>42</v>
      </c>
      <c r="AF53" s="6" t="s">
        <v>42</v>
      </c>
      <c r="AG53" s="6" t="s">
        <v>42</v>
      </c>
      <c r="AH53" s="6">
        <v>136</v>
      </c>
    </row>
    <row r="54" spans="1:34" ht="36" x14ac:dyDescent="0.3">
      <c r="A54" s="4" t="s">
        <v>315</v>
      </c>
      <c r="B54" s="5" t="s">
        <v>316</v>
      </c>
      <c r="C54" s="4" t="s">
        <v>317</v>
      </c>
      <c r="D54" s="6" t="s">
        <v>37</v>
      </c>
      <c r="E54" s="5" t="s">
        <v>318</v>
      </c>
      <c r="F54" s="4" t="s">
        <v>319</v>
      </c>
      <c r="G54" s="5" t="s">
        <v>320</v>
      </c>
      <c r="H54" s="5" t="s">
        <v>321</v>
      </c>
      <c r="I54" s="6" t="s">
        <v>42</v>
      </c>
      <c r="J54" s="6" t="s">
        <v>43</v>
      </c>
      <c r="K54" s="6" t="str">
        <f t="shared" si="1"/>
        <v>N/A</v>
      </c>
      <c r="L54" s="6" t="s">
        <v>42</v>
      </c>
      <c r="M54" s="7">
        <v>112</v>
      </c>
      <c r="N54" s="7">
        <f>ROUNDUP(M54*(Z54/100),0)</f>
        <v>99</v>
      </c>
      <c r="O54" s="6" t="s">
        <v>44</v>
      </c>
      <c r="P54" s="6" t="s">
        <v>45</v>
      </c>
      <c r="Q54" s="6" t="s">
        <v>42</v>
      </c>
      <c r="R54" s="6" t="s">
        <v>47</v>
      </c>
      <c r="S54" s="6">
        <v>112</v>
      </c>
      <c r="T54" s="6">
        <v>0</v>
      </c>
      <c r="U54" s="6" t="s">
        <v>42</v>
      </c>
      <c r="V54" s="6" t="s">
        <v>42</v>
      </c>
      <c r="W54" s="8">
        <v>1510000</v>
      </c>
      <c r="X54" s="9">
        <v>105594.41</v>
      </c>
      <c r="Y54" s="6" t="s">
        <v>46</v>
      </c>
      <c r="Z54" s="7">
        <v>88</v>
      </c>
      <c r="AA54" s="6" t="s">
        <v>42</v>
      </c>
      <c r="AB54" s="6" t="s">
        <v>42</v>
      </c>
      <c r="AC54" s="6" t="s">
        <v>42</v>
      </c>
      <c r="AD54" s="6" t="str">
        <f t="shared" si="0"/>
        <v>N</v>
      </c>
      <c r="AE54" s="6" t="s">
        <v>42</v>
      </c>
      <c r="AF54" s="6" t="s">
        <v>42</v>
      </c>
      <c r="AG54" s="6" t="s">
        <v>46</v>
      </c>
      <c r="AH54" s="6">
        <v>58</v>
      </c>
    </row>
    <row r="55" spans="1:34" ht="24" x14ac:dyDescent="0.3">
      <c r="A55" s="4" t="s">
        <v>322</v>
      </c>
      <c r="B55" s="5" t="s">
        <v>323</v>
      </c>
      <c r="C55" s="4" t="s">
        <v>95</v>
      </c>
      <c r="D55" s="6" t="s">
        <v>37</v>
      </c>
      <c r="E55" s="5" t="s">
        <v>324</v>
      </c>
      <c r="F55" s="4" t="s">
        <v>59</v>
      </c>
      <c r="G55" s="5" t="s">
        <v>325</v>
      </c>
      <c r="H55" s="5" t="s">
        <v>61</v>
      </c>
      <c r="I55" s="6" t="s">
        <v>42</v>
      </c>
      <c r="J55" s="6" t="s">
        <v>62</v>
      </c>
      <c r="K55" s="6" t="str">
        <f t="shared" si="1"/>
        <v>N</v>
      </c>
      <c r="L55" s="6" t="s">
        <v>42</v>
      </c>
      <c r="M55" s="7">
        <v>82</v>
      </c>
      <c r="N55" s="7">
        <f>ROUNDUP(M55*(Z55/100),0)</f>
        <v>82</v>
      </c>
      <c r="O55" s="6" t="s">
        <v>44</v>
      </c>
      <c r="P55" s="6" t="s">
        <v>63</v>
      </c>
      <c r="Q55" s="6" t="s">
        <v>42</v>
      </c>
      <c r="R55" s="6" t="s">
        <v>47</v>
      </c>
      <c r="S55" s="6">
        <v>82</v>
      </c>
      <c r="T55" s="6">
        <v>0</v>
      </c>
      <c r="U55" s="6" t="s">
        <v>42</v>
      </c>
      <c r="V55" s="6" t="s">
        <v>42</v>
      </c>
      <c r="W55" s="8">
        <v>1510000</v>
      </c>
      <c r="X55" s="11">
        <v>82865.850000000006</v>
      </c>
      <c r="Y55" s="6" t="s">
        <v>46</v>
      </c>
      <c r="Z55" s="7">
        <v>100</v>
      </c>
      <c r="AA55" s="6" t="s">
        <v>42</v>
      </c>
      <c r="AB55" s="6" t="s">
        <v>42</v>
      </c>
      <c r="AC55" s="6" t="s">
        <v>42</v>
      </c>
      <c r="AD55" s="6" t="str">
        <f t="shared" si="0"/>
        <v>N</v>
      </c>
      <c r="AE55" s="6" t="s">
        <v>42</v>
      </c>
      <c r="AF55" s="6" t="s">
        <v>42</v>
      </c>
      <c r="AG55" s="6" t="s">
        <v>46</v>
      </c>
      <c r="AH55" s="6">
        <v>93</v>
      </c>
    </row>
    <row r="56" spans="1:34" ht="24" x14ac:dyDescent="0.3">
      <c r="A56" s="4" t="s">
        <v>326</v>
      </c>
      <c r="B56" s="5" t="s">
        <v>327</v>
      </c>
      <c r="C56" s="4" t="s">
        <v>36</v>
      </c>
      <c r="D56" s="6" t="s">
        <v>37</v>
      </c>
      <c r="E56" s="5" t="s">
        <v>328</v>
      </c>
      <c r="F56" s="4" t="s">
        <v>280</v>
      </c>
      <c r="G56" s="5" t="s">
        <v>329</v>
      </c>
      <c r="H56" s="5" t="s">
        <v>282</v>
      </c>
      <c r="I56" s="6" t="s">
        <v>42</v>
      </c>
      <c r="J56" s="6" t="s">
        <v>62</v>
      </c>
      <c r="K56" s="6" t="str">
        <f t="shared" si="1"/>
        <v>N</v>
      </c>
      <c r="L56" s="6" t="s">
        <v>42</v>
      </c>
      <c r="M56" s="7">
        <v>47</v>
      </c>
      <c r="N56" s="7">
        <f>ROUNDUP(M56*(Z56/100),0)</f>
        <v>47</v>
      </c>
      <c r="O56" s="6" t="s">
        <v>44</v>
      </c>
      <c r="P56" s="6" t="s">
        <v>45</v>
      </c>
      <c r="Q56" s="6" t="s">
        <v>46</v>
      </c>
      <c r="R56" s="6" t="s">
        <v>47</v>
      </c>
      <c r="S56" s="6">
        <v>47</v>
      </c>
      <c r="T56" s="6">
        <v>0</v>
      </c>
      <c r="U56" s="6" t="s">
        <v>42</v>
      </c>
      <c r="V56" s="6" t="s">
        <v>42</v>
      </c>
      <c r="W56" s="8">
        <v>830000</v>
      </c>
      <c r="X56" s="12">
        <v>105753.68</v>
      </c>
      <c r="Y56" s="6" t="s">
        <v>46</v>
      </c>
      <c r="Z56" s="7">
        <v>100</v>
      </c>
      <c r="AA56" s="6" t="s">
        <v>42</v>
      </c>
      <c r="AB56" s="6" t="s">
        <v>42</v>
      </c>
      <c r="AC56" s="6" t="s">
        <v>42</v>
      </c>
      <c r="AD56" s="6" t="str">
        <f t="shared" si="0"/>
        <v>N</v>
      </c>
      <c r="AE56" s="6" t="s">
        <v>42</v>
      </c>
      <c r="AF56" s="6" t="s">
        <v>42</v>
      </c>
      <c r="AG56" s="6" t="s">
        <v>46</v>
      </c>
      <c r="AH56" s="6">
        <v>41</v>
      </c>
    </row>
    <row r="57" spans="1:34" ht="36" x14ac:dyDescent="0.3">
      <c r="A57" s="4" t="s">
        <v>330</v>
      </c>
      <c r="B57" s="5" t="s">
        <v>331</v>
      </c>
      <c r="C57" s="4" t="s">
        <v>109</v>
      </c>
      <c r="D57" s="6" t="s">
        <v>37</v>
      </c>
      <c r="E57" s="5" t="s">
        <v>332</v>
      </c>
      <c r="F57" s="4" t="s">
        <v>280</v>
      </c>
      <c r="G57" s="5" t="s">
        <v>333</v>
      </c>
      <c r="H57" s="5" t="s">
        <v>282</v>
      </c>
      <c r="I57" s="6" t="s">
        <v>42</v>
      </c>
      <c r="J57" s="6" t="s">
        <v>62</v>
      </c>
      <c r="K57" s="6" t="str">
        <f t="shared" si="1"/>
        <v>N</v>
      </c>
      <c r="L57" s="6" t="s">
        <v>42</v>
      </c>
      <c r="M57" s="7">
        <v>106</v>
      </c>
      <c r="N57" s="7">
        <f>ROUNDUP(M57*(Z57/100),0)</f>
        <v>106</v>
      </c>
      <c r="O57" s="6" t="s">
        <v>44</v>
      </c>
      <c r="P57" s="6" t="s">
        <v>45</v>
      </c>
      <c r="Q57" s="6" t="s">
        <v>42</v>
      </c>
      <c r="R57" s="6" t="s">
        <v>47</v>
      </c>
      <c r="S57" s="6">
        <v>106</v>
      </c>
      <c r="T57" s="6">
        <v>0</v>
      </c>
      <c r="U57" s="6" t="s">
        <v>42</v>
      </c>
      <c r="V57" s="6" t="s">
        <v>42</v>
      </c>
      <c r="W57" s="8">
        <v>1509500</v>
      </c>
      <c r="X57" s="12">
        <v>98588.53</v>
      </c>
      <c r="Y57" s="6" t="s">
        <v>46</v>
      </c>
      <c r="Z57" s="7">
        <v>100</v>
      </c>
      <c r="AA57" s="6" t="s">
        <v>42</v>
      </c>
      <c r="AB57" s="6" t="s">
        <v>42</v>
      </c>
      <c r="AC57" s="6" t="s">
        <v>42</v>
      </c>
      <c r="AD57" s="6" t="str">
        <f t="shared" si="0"/>
        <v>N</v>
      </c>
      <c r="AE57" s="6" t="s">
        <v>46</v>
      </c>
      <c r="AF57" s="6" t="s">
        <v>42</v>
      </c>
      <c r="AG57" s="6" t="s">
        <v>42</v>
      </c>
      <c r="AH57" s="6">
        <v>5</v>
      </c>
    </row>
    <row r="58" spans="1:34" ht="36" x14ac:dyDescent="0.3">
      <c r="A58" s="4" t="s">
        <v>334</v>
      </c>
      <c r="B58" s="5" t="s">
        <v>335</v>
      </c>
      <c r="C58" s="4" t="s">
        <v>101</v>
      </c>
      <c r="D58" s="6" t="s">
        <v>37</v>
      </c>
      <c r="E58" s="5" t="s">
        <v>336</v>
      </c>
      <c r="F58" s="4" t="s">
        <v>160</v>
      </c>
      <c r="G58" s="5" t="s">
        <v>337</v>
      </c>
      <c r="H58" s="5" t="s">
        <v>162</v>
      </c>
      <c r="I58" s="6" t="s">
        <v>42</v>
      </c>
      <c r="J58" s="6" t="s">
        <v>62</v>
      </c>
      <c r="K58" s="6" t="str">
        <f t="shared" si="1"/>
        <v>N</v>
      </c>
      <c r="L58" s="6" t="s">
        <v>42</v>
      </c>
      <c r="M58" s="7">
        <v>100</v>
      </c>
      <c r="N58" s="7">
        <f>ROUNDUP(M58*(Z58/100),0)</f>
        <v>100</v>
      </c>
      <c r="O58" s="6" t="s">
        <v>44</v>
      </c>
      <c r="P58" s="6" t="s">
        <v>45</v>
      </c>
      <c r="Q58" s="6" t="s">
        <v>42</v>
      </c>
      <c r="R58" s="6" t="s">
        <v>47</v>
      </c>
      <c r="S58" s="6">
        <v>100</v>
      </c>
      <c r="T58" s="6">
        <v>0</v>
      </c>
      <c r="U58" s="6" t="s">
        <v>42</v>
      </c>
      <c r="V58" s="6" t="s">
        <v>42</v>
      </c>
      <c r="W58" s="8">
        <v>1510000</v>
      </c>
      <c r="X58" s="11">
        <v>104538.46</v>
      </c>
      <c r="Y58" s="6" t="s">
        <v>46</v>
      </c>
      <c r="Z58" s="7">
        <v>100</v>
      </c>
      <c r="AA58" s="6" t="s">
        <v>42</v>
      </c>
      <c r="AB58" s="6" t="s">
        <v>42</v>
      </c>
      <c r="AC58" s="6" t="s">
        <v>46</v>
      </c>
      <c r="AD58" s="6" t="str">
        <f t="shared" si="0"/>
        <v>Y</v>
      </c>
      <c r="AE58" s="6" t="s">
        <v>46</v>
      </c>
      <c r="AF58" s="6" t="s">
        <v>42</v>
      </c>
      <c r="AG58" s="6" t="s">
        <v>42</v>
      </c>
      <c r="AH58" s="6">
        <v>122</v>
      </c>
    </row>
    <row r="59" spans="1:34" ht="48" x14ac:dyDescent="0.3">
      <c r="A59" s="4" t="s">
        <v>338</v>
      </c>
      <c r="B59" s="5" t="s">
        <v>339</v>
      </c>
      <c r="C59" s="4" t="s">
        <v>50</v>
      </c>
      <c r="D59" s="6" t="s">
        <v>37</v>
      </c>
      <c r="E59" s="5" t="s">
        <v>340</v>
      </c>
      <c r="F59" s="4" t="s">
        <v>201</v>
      </c>
      <c r="G59" s="5" t="s">
        <v>341</v>
      </c>
      <c r="H59" s="5" t="s">
        <v>203</v>
      </c>
      <c r="I59" s="6" t="s">
        <v>42</v>
      </c>
      <c r="J59" s="6" t="s">
        <v>62</v>
      </c>
      <c r="K59" s="6" t="str">
        <f t="shared" si="1"/>
        <v>N</v>
      </c>
      <c r="L59" s="6" t="s">
        <v>42</v>
      </c>
      <c r="M59" s="7">
        <v>73</v>
      </c>
      <c r="N59" s="7">
        <f>ROUNDUP(M59*(Z59/100),0)</f>
        <v>73</v>
      </c>
      <c r="O59" s="6" t="s">
        <v>44</v>
      </c>
      <c r="P59" s="6" t="s">
        <v>73</v>
      </c>
      <c r="Q59" s="6" t="s">
        <v>46</v>
      </c>
      <c r="R59" s="6" t="s">
        <v>47</v>
      </c>
      <c r="S59" s="6">
        <v>73</v>
      </c>
      <c r="T59" s="6">
        <v>0</v>
      </c>
      <c r="U59" s="6" t="s">
        <v>42</v>
      </c>
      <c r="V59" s="6" t="s">
        <v>42</v>
      </c>
      <c r="W59" s="8">
        <v>1280000</v>
      </c>
      <c r="X59" s="9">
        <v>105003.16</v>
      </c>
      <c r="Y59" s="6" t="s">
        <v>46</v>
      </c>
      <c r="Z59" s="7">
        <v>100</v>
      </c>
      <c r="AA59" s="6" t="s">
        <v>42</v>
      </c>
      <c r="AB59" s="6" t="s">
        <v>42</v>
      </c>
      <c r="AC59" s="6" t="s">
        <v>46</v>
      </c>
      <c r="AD59" s="6" t="str">
        <f t="shared" si="0"/>
        <v>Y</v>
      </c>
      <c r="AE59" s="6" t="s">
        <v>46</v>
      </c>
      <c r="AF59" s="6" t="s">
        <v>42</v>
      </c>
      <c r="AG59" s="6" t="s">
        <v>42</v>
      </c>
      <c r="AH59" s="6">
        <v>107</v>
      </c>
    </row>
    <row r="60" spans="1:34" ht="60" x14ac:dyDescent="0.3">
      <c r="A60" s="4" t="s">
        <v>342</v>
      </c>
      <c r="B60" s="5" t="s">
        <v>343</v>
      </c>
      <c r="C60" s="4" t="s">
        <v>115</v>
      </c>
      <c r="D60" s="6" t="s">
        <v>37</v>
      </c>
      <c r="E60" s="5" t="s">
        <v>344</v>
      </c>
      <c r="F60" s="4" t="s">
        <v>345</v>
      </c>
      <c r="G60" s="5" t="s">
        <v>346</v>
      </c>
      <c r="H60" s="5" t="s">
        <v>347</v>
      </c>
      <c r="I60" s="6" t="s">
        <v>42</v>
      </c>
      <c r="J60" s="6" t="s">
        <v>43</v>
      </c>
      <c r="K60" s="6" t="str">
        <f t="shared" si="1"/>
        <v>N/A</v>
      </c>
      <c r="L60" s="6" t="s">
        <v>42</v>
      </c>
      <c r="M60" s="7">
        <v>52</v>
      </c>
      <c r="N60" s="7">
        <f>ROUNDUP(M60*(Z60/100),0)</f>
        <v>52</v>
      </c>
      <c r="O60" s="6" t="s">
        <v>44</v>
      </c>
      <c r="P60" s="6" t="s">
        <v>45</v>
      </c>
      <c r="Q60" s="6" t="s">
        <v>46</v>
      </c>
      <c r="R60" s="6" t="s">
        <v>47</v>
      </c>
      <c r="S60" s="6">
        <v>52</v>
      </c>
      <c r="T60" s="6">
        <v>0</v>
      </c>
      <c r="U60" s="6" t="s">
        <v>46</v>
      </c>
      <c r="V60" s="6" t="s">
        <v>42</v>
      </c>
      <c r="W60" s="8">
        <v>960000</v>
      </c>
      <c r="X60" s="9">
        <v>110556.21</v>
      </c>
      <c r="Y60" s="6" t="s">
        <v>46</v>
      </c>
      <c r="Z60" s="7">
        <v>100</v>
      </c>
      <c r="AA60" s="6" t="s">
        <v>46</v>
      </c>
      <c r="AB60" s="6" t="s">
        <v>42</v>
      </c>
      <c r="AC60" s="6" t="s">
        <v>42</v>
      </c>
      <c r="AD60" s="6" t="str">
        <f t="shared" si="0"/>
        <v>N</v>
      </c>
      <c r="AE60" s="6" t="s">
        <v>42</v>
      </c>
      <c r="AF60" s="6" t="s">
        <v>42</v>
      </c>
      <c r="AG60" s="6" t="s">
        <v>42</v>
      </c>
      <c r="AH60" s="6">
        <v>100</v>
      </c>
    </row>
    <row r="61" spans="1:34" ht="24" x14ac:dyDescent="0.3">
      <c r="A61" s="4" t="s">
        <v>348</v>
      </c>
      <c r="B61" s="5" t="s">
        <v>349</v>
      </c>
      <c r="C61" s="4" t="s">
        <v>194</v>
      </c>
      <c r="D61" s="6" t="s">
        <v>37</v>
      </c>
      <c r="E61" s="5" t="s">
        <v>350</v>
      </c>
      <c r="F61" s="4" t="s">
        <v>286</v>
      </c>
      <c r="G61" s="5" t="s">
        <v>351</v>
      </c>
      <c r="H61" s="5" t="s">
        <v>288</v>
      </c>
      <c r="I61" s="6" t="s">
        <v>42</v>
      </c>
      <c r="J61" s="6" t="s">
        <v>62</v>
      </c>
      <c r="K61" s="6" t="str">
        <f t="shared" si="1"/>
        <v>N</v>
      </c>
      <c r="L61" s="6" t="s">
        <v>42</v>
      </c>
      <c r="M61" s="7">
        <v>87</v>
      </c>
      <c r="N61" s="7">
        <f>ROUNDUP(M61*(Z61/100),0)</f>
        <v>87</v>
      </c>
      <c r="O61" s="6" t="s">
        <v>44</v>
      </c>
      <c r="P61" s="6" t="s">
        <v>73</v>
      </c>
      <c r="Q61" s="6" t="s">
        <v>46</v>
      </c>
      <c r="R61" s="6" t="s">
        <v>47</v>
      </c>
      <c r="S61" s="6">
        <v>87</v>
      </c>
      <c r="T61" s="6">
        <v>0</v>
      </c>
      <c r="U61" s="6" t="s">
        <v>42</v>
      </c>
      <c r="V61" s="6" t="s">
        <v>42</v>
      </c>
      <c r="W61" s="8">
        <v>1510000</v>
      </c>
      <c r="X61" s="9">
        <v>103937.67</v>
      </c>
      <c r="Y61" s="6" t="s">
        <v>46</v>
      </c>
      <c r="Z61" s="7">
        <v>100</v>
      </c>
      <c r="AA61" s="6" t="s">
        <v>42</v>
      </c>
      <c r="AB61" s="6" t="s">
        <v>42</v>
      </c>
      <c r="AC61" s="6" t="s">
        <v>42</v>
      </c>
      <c r="AD61" s="6" t="str">
        <f t="shared" si="0"/>
        <v>N</v>
      </c>
      <c r="AE61" s="6" t="s">
        <v>46</v>
      </c>
      <c r="AF61" s="6" t="s">
        <v>42</v>
      </c>
      <c r="AG61" s="6" t="s">
        <v>42</v>
      </c>
      <c r="AH61" s="6">
        <v>35</v>
      </c>
    </row>
    <row r="62" spans="1:34" ht="24" x14ac:dyDescent="0.3">
      <c r="A62" s="4" t="s">
        <v>352</v>
      </c>
      <c r="B62" s="5" t="s">
        <v>353</v>
      </c>
      <c r="C62" s="4" t="s">
        <v>70</v>
      </c>
      <c r="D62" s="6" t="s">
        <v>37</v>
      </c>
      <c r="E62" s="5" t="s">
        <v>354</v>
      </c>
      <c r="F62" s="4" t="s">
        <v>280</v>
      </c>
      <c r="G62" s="5" t="s">
        <v>355</v>
      </c>
      <c r="H62" s="5" t="s">
        <v>282</v>
      </c>
      <c r="I62" s="6" t="s">
        <v>42</v>
      </c>
      <c r="J62" s="6" t="s">
        <v>62</v>
      </c>
      <c r="K62" s="6" t="str">
        <f t="shared" si="1"/>
        <v>N</v>
      </c>
      <c r="L62" s="6" t="s">
        <v>42</v>
      </c>
      <c r="M62" s="7">
        <v>94</v>
      </c>
      <c r="N62" s="7">
        <f>ROUNDUP(M62*(Z62/100),0)</f>
        <v>94</v>
      </c>
      <c r="O62" s="6" t="s">
        <v>44</v>
      </c>
      <c r="P62" s="6" t="s">
        <v>45</v>
      </c>
      <c r="Q62" s="6" t="s">
        <v>46</v>
      </c>
      <c r="R62" s="6" t="s">
        <v>47</v>
      </c>
      <c r="S62" s="6">
        <v>94</v>
      </c>
      <c r="T62" s="6">
        <v>0</v>
      </c>
      <c r="U62" s="6" t="s">
        <v>42</v>
      </c>
      <c r="V62" s="6" t="s">
        <v>42</v>
      </c>
      <c r="W62" s="8">
        <v>1509500</v>
      </c>
      <c r="X62" s="12">
        <v>96165.77</v>
      </c>
      <c r="Y62" s="6" t="s">
        <v>46</v>
      </c>
      <c r="Z62" s="7">
        <v>100</v>
      </c>
      <c r="AA62" s="6" t="s">
        <v>42</v>
      </c>
      <c r="AB62" s="6" t="s">
        <v>42</v>
      </c>
      <c r="AC62" s="6" t="s">
        <v>42</v>
      </c>
      <c r="AD62" s="6" t="str">
        <f t="shared" si="0"/>
        <v>N</v>
      </c>
      <c r="AE62" s="6" t="s">
        <v>42</v>
      </c>
      <c r="AF62" s="6" t="s">
        <v>42</v>
      </c>
      <c r="AG62" s="6" t="s">
        <v>46</v>
      </c>
      <c r="AH62" s="6">
        <v>57</v>
      </c>
    </row>
    <row r="63" spans="1:34" ht="24" x14ac:dyDescent="0.3">
      <c r="A63" s="4" t="s">
        <v>356</v>
      </c>
      <c r="B63" s="5" t="s">
        <v>357</v>
      </c>
      <c r="C63" s="4" t="s">
        <v>36</v>
      </c>
      <c r="D63" s="6" t="s">
        <v>37</v>
      </c>
      <c r="E63" s="5" t="s">
        <v>358</v>
      </c>
      <c r="F63" s="4" t="s">
        <v>280</v>
      </c>
      <c r="G63" s="5" t="s">
        <v>359</v>
      </c>
      <c r="H63" s="5" t="s">
        <v>282</v>
      </c>
      <c r="I63" s="6" t="s">
        <v>42</v>
      </c>
      <c r="J63" s="6" t="s">
        <v>62</v>
      </c>
      <c r="K63" s="6" t="str">
        <f t="shared" si="1"/>
        <v>N</v>
      </c>
      <c r="L63" s="6" t="s">
        <v>42</v>
      </c>
      <c r="M63" s="7">
        <v>70</v>
      </c>
      <c r="N63" s="7">
        <f>ROUNDUP(M63*(Z63/100),0)</f>
        <v>70</v>
      </c>
      <c r="O63" s="6" t="s">
        <v>44</v>
      </c>
      <c r="P63" s="6" t="s">
        <v>45</v>
      </c>
      <c r="Q63" s="6" t="s">
        <v>46</v>
      </c>
      <c r="R63" s="6" t="s">
        <v>46</v>
      </c>
      <c r="S63" s="6">
        <v>70</v>
      </c>
      <c r="T63" s="6">
        <v>0</v>
      </c>
      <c r="U63" s="6" t="s">
        <v>42</v>
      </c>
      <c r="V63" s="6" t="s">
        <v>42</v>
      </c>
      <c r="W63" s="8">
        <v>1274000</v>
      </c>
      <c r="X63" s="12">
        <v>108990</v>
      </c>
      <c r="Y63" s="6" t="s">
        <v>46</v>
      </c>
      <c r="Z63" s="7">
        <v>100</v>
      </c>
      <c r="AA63" s="6" t="s">
        <v>42</v>
      </c>
      <c r="AB63" s="6" t="s">
        <v>42</v>
      </c>
      <c r="AC63" s="6" t="s">
        <v>42</v>
      </c>
      <c r="AD63" s="6" t="str">
        <f t="shared" si="0"/>
        <v>N</v>
      </c>
      <c r="AE63" s="6" t="s">
        <v>42</v>
      </c>
      <c r="AF63" s="6" t="s">
        <v>42</v>
      </c>
      <c r="AG63" s="6" t="s">
        <v>46</v>
      </c>
      <c r="AH63" s="6">
        <v>103</v>
      </c>
    </row>
    <row r="64" spans="1:34" ht="48" x14ac:dyDescent="0.3">
      <c r="A64" s="4" t="s">
        <v>360</v>
      </c>
      <c r="B64" s="5" t="s">
        <v>361</v>
      </c>
      <c r="C64" s="4" t="s">
        <v>115</v>
      </c>
      <c r="D64" s="6" t="s">
        <v>37</v>
      </c>
      <c r="E64" s="5" t="s">
        <v>362</v>
      </c>
      <c r="F64" s="4" t="s">
        <v>160</v>
      </c>
      <c r="G64" s="5" t="s">
        <v>363</v>
      </c>
      <c r="H64" s="5" t="s">
        <v>162</v>
      </c>
      <c r="I64" s="6" t="s">
        <v>42</v>
      </c>
      <c r="J64" s="6" t="s">
        <v>43</v>
      </c>
      <c r="K64" s="6" t="str">
        <f t="shared" si="1"/>
        <v>N/A</v>
      </c>
      <c r="L64" s="6" t="s">
        <v>42</v>
      </c>
      <c r="M64" s="7">
        <v>123</v>
      </c>
      <c r="N64" s="7">
        <f>ROUNDUP(M64*(Z64/100),0)</f>
        <v>99</v>
      </c>
      <c r="O64" s="6" t="s">
        <v>44</v>
      </c>
      <c r="P64" s="6" t="s">
        <v>45</v>
      </c>
      <c r="Q64" s="6" t="s">
        <v>42</v>
      </c>
      <c r="R64" s="6" t="s">
        <v>47</v>
      </c>
      <c r="S64" s="6">
        <v>123</v>
      </c>
      <c r="T64" s="6">
        <v>0</v>
      </c>
      <c r="U64" s="6" t="s">
        <v>42</v>
      </c>
      <c r="V64" s="6" t="s">
        <v>42</v>
      </c>
      <c r="W64" s="8">
        <v>1510000</v>
      </c>
      <c r="X64" s="11">
        <v>105594.41</v>
      </c>
      <c r="Y64" s="6" t="s">
        <v>46</v>
      </c>
      <c r="Z64" s="7">
        <v>80</v>
      </c>
      <c r="AA64" s="6" t="s">
        <v>42</v>
      </c>
      <c r="AB64" s="6" t="s">
        <v>42</v>
      </c>
      <c r="AC64" s="6" t="s">
        <v>42</v>
      </c>
      <c r="AD64" s="6" t="str">
        <f t="shared" si="0"/>
        <v>N</v>
      </c>
      <c r="AE64" s="6" t="s">
        <v>46</v>
      </c>
      <c r="AF64" s="6" t="s">
        <v>46</v>
      </c>
      <c r="AG64" s="6" t="s">
        <v>42</v>
      </c>
      <c r="AH64" s="6">
        <v>80</v>
      </c>
    </row>
    <row r="65" spans="1:34" ht="24" x14ac:dyDescent="0.3">
      <c r="A65" s="4" t="s">
        <v>364</v>
      </c>
      <c r="B65" s="5" t="s">
        <v>365</v>
      </c>
      <c r="C65" s="4" t="s">
        <v>115</v>
      </c>
      <c r="D65" s="6" t="s">
        <v>37</v>
      </c>
      <c r="E65" s="5" t="s">
        <v>366</v>
      </c>
      <c r="F65" s="4" t="s">
        <v>160</v>
      </c>
      <c r="G65" s="5" t="s">
        <v>367</v>
      </c>
      <c r="H65" s="5" t="s">
        <v>162</v>
      </c>
      <c r="I65" s="6" t="s">
        <v>42</v>
      </c>
      <c r="J65" s="6" t="s">
        <v>62</v>
      </c>
      <c r="K65" s="6" t="str">
        <f t="shared" si="1"/>
        <v>N</v>
      </c>
      <c r="L65" s="6" t="s">
        <v>42</v>
      </c>
      <c r="M65" s="7">
        <v>100</v>
      </c>
      <c r="N65" s="7">
        <f>ROUNDUP(M65*(Z65/100),0)</f>
        <v>100</v>
      </c>
      <c r="O65" s="6" t="s">
        <v>44</v>
      </c>
      <c r="P65" s="6" t="s">
        <v>45</v>
      </c>
      <c r="Q65" s="6" t="s">
        <v>42</v>
      </c>
      <c r="R65" s="6" t="s">
        <v>47</v>
      </c>
      <c r="S65" s="6">
        <v>100</v>
      </c>
      <c r="T65" s="6">
        <v>0</v>
      </c>
      <c r="U65" s="6" t="s">
        <v>42</v>
      </c>
      <c r="V65" s="6" t="s">
        <v>42</v>
      </c>
      <c r="W65" s="8">
        <v>1510000</v>
      </c>
      <c r="X65" s="11">
        <v>104538.46</v>
      </c>
      <c r="Y65" s="6" t="s">
        <v>46</v>
      </c>
      <c r="Z65" s="7">
        <v>100</v>
      </c>
      <c r="AA65" s="6" t="s">
        <v>42</v>
      </c>
      <c r="AB65" s="6" t="s">
        <v>42</v>
      </c>
      <c r="AC65" s="6" t="s">
        <v>42</v>
      </c>
      <c r="AD65" s="6" t="str">
        <f t="shared" si="0"/>
        <v>N</v>
      </c>
      <c r="AE65" s="6" t="s">
        <v>46</v>
      </c>
      <c r="AF65" s="6" t="s">
        <v>42</v>
      </c>
      <c r="AG65" s="6" t="s">
        <v>42</v>
      </c>
      <c r="AH65" s="6">
        <v>6</v>
      </c>
    </row>
    <row r="66" spans="1:34" ht="36" x14ac:dyDescent="0.3">
      <c r="A66" s="4" t="s">
        <v>368</v>
      </c>
      <c r="B66" s="5" t="s">
        <v>369</v>
      </c>
      <c r="C66" s="4" t="s">
        <v>36</v>
      </c>
      <c r="D66" s="6" t="s">
        <v>37</v>
      </c>
      <c r="E66" s="5" t="s">
        <v>370</v>
      </c>
      <c r="F66" s="4" t="s">
        <v>345</v>
      </c>
      <c r="G66" s="5" t="s">
        <v>371</v>
      </c>
      <c r="H66" s="5" t="s">
        <v>372</v>
      </c>
      <c r="I66" s="6" t="s">
        <v>42</v>
      </c>
      <c r="J66" s="6" t="s">
        <v>43</v>
      </c>
      <c r="K66" s="6" t="str">
        <f t="shared" si="1"/>
        <v>N/A</v>
      </c>
      <c r="L66" s="6" t="s">
        <v>42</v>
      </c>
      <c r="M66" s="7">
        <v>52</v>
      </c>
      <c r="N66" s="7">
        <f>ROUNDUP(M66*(Z66/100),0)</f>
        <v>52</v>
      </c>
      <c r="O66" s="6" t="s">
        <v>44</v>
      </c>
      <c r="P66" s="6" t="s">
        <v>45</v>
      </c>
      <c r="Q66" s="6" t="s">
        <v>46</v>
      </c>
      <c r="R66" s="6" t="s">
        <v>47</v>
      </c>
      <c r="S66" s="6">
        <v>52</v>
      </c>
      <c r="T66" s="6">
        <v>0</v>
      </c>
      <c r="U66" s="6" t="s">
        <v>46</v>
      </c>
      <c r="V66" s="6" t="s">
        <v>42</v>
      </c>
      <c r="W66" s="8">
        <v>960000</v>
      </c>
      <c r="X66" s="9">
        <v>110556.21</v>
      </c>
      <c r="Y66" s="6" t="s">
        <v>46</v>
      </c>
      <c r="Z66" s="7">
        <v>100</v>
      </c>
      <c r="AA66" s="6" t="s">
        <v>42</v>
      </c>
      <c r="AB66" s="6" t="s">
        <v>42</v>
      </c>
      <c r="AC66" s="6" t="s">
        <v>42</v>
      </c>
      <c r="AD66" s="6" t="str">
        <f t="shared" ref="AD66:AD129" si="2">IF(OR(AB66="y",AC66="y"),"Y","N")</f>
        <v>N</v>
      </c>
      <c r="AE66" s="6" t="s">
        <v>46</v>
      </c>
      <c r="AF66" s="6" t="s">
        <v>46</v>
      </c>
      <c r="AG66" s="6" t="s">
        <v>42</v>
      </c>
      <c r="AH66" s="6">
        <v>129</v>
      </c>
    </row>
    <row r="67" spans="1:34" ht="36" x14ac:dyDescent="0.3">
      <c r="A67" s="4" t="s">
        <v>373</v>
      </c>
      <c r="B67" s="5" t="s">
        <v>374</v>
      </c>
      <c r="C67" s="4" t="s">
        <v>109</v>
      </c>
      <c r="D67" s="6" t="s">
        <v>37</v>
      </c>
      <c r="E67" s="5" t="s">
        <v>375</v>
      </c>
      <c r="F67" s="4" t="s">
        <v>280</v>
      </c>
      <c r="G67" s="5" t="s">
        <v>376</v>
      </c>
      <c r="H67" s="5" t="s">
        <v>282</v>
      </c>
      <c r="I67" s="6" t="s">
        <v>42</v>
      </c>
      <c r="J67" s="6" t="s">
        <v>43</v>
      </c>
      <c r="K67" s="6" t="str">
        <f t="shared" ref="K67:K130" si="3">IF(J67="E","N","N/A")</f>
        <v>N/A</v>
      </c>
      <c r="L67" s="6" t="s">
        <v>42</v>
      </c>
      <c r="M67" s="7">
        <v>80</v>
      </c>
      <c r="N67" s="7">
        <f>ROUNDUP(M67*(Z67/100),0)</f>
        <v>80</v>
      </c>
      <c r="O67" s="6" t="s">
        <v>44</v>
      </c>
      <c r="P67" s="6" t="s">
        <v>377</v>
      </c>
      <c r="Q67" s="6" t="s">
        <v>46</v>
      </c>
      <c r="R67" s="6" t="s">
        <v>47</v>
      </c>
      <c r="S67" s="6">
        <v>80</v>
      </c>
      <c r="T67" s="6">
        <v>0</v>
      </c>
      <c r="U67" s="6" t="s">
        <v>42</v>
      </c>
      <c r="V67" s="6" t="s">
        <v>42</v>
      </c>
      <c r="W67" s="8">
        <v>1403000</v>
      </c>
      <c r="X67" s="12">
        <v>105022.64</v>
      </c>
      <c r="Y67" s="6" t="s">
        <v>46</v>
      </c>
      <c r="Z67" s="7">
        <v>100</v>
      </c>
      <c r="AA67" s="6" t="s">
        <v>42</v>
      </c>
      <c r="AB67" s="6" t="s">
        <v>42</v>
      </c>
      <c r="AC67" s="6" t="s">
        <v>42</v>
      </c>
      <c r="AD67" s="6" t="str">
        <f t="shared" si="2"/>
        <v>N</v>
      </c>
      <c r="AE67" s="6" t="s">
        <v>46</v>
      </c>
      <c r="AF67" s="6" t="s">
        <v>46</v>
      </c>
      <c r="AG67" s="6" t="s">
        <v>42</v>
      </c>
      <c r="AH67" s="6">
        <v>23</v>
      </c>
    </row>
    <row r="68" spans="1:34" ht="24" x14ac:dyDescent="0.3">
      <c r="A68" s="4" t="s">
        <v>378</v>
      </c>
      <c r="B68" s="5" t="s">
        <v>379</v>
      </c>
      <c r="C68" s="4" t="s">
        <v>50</v>
      </c>
      <c r="D68" s="6" t="s">
        <v>37</v>
      </c>
      <c r="E68" s="5" t="s">
        <v>380</v>
      </c>
      <c r="F68" s="4" t="s">
        <v>280</v>
      </c>
      <c r="G68" s="5" t="s">
        <v>381</v>
      </c>
      <c r="H68" s="5" t="s">
        <v>282</v>
      </c>
      <c r="I68" s="6" t="s">
        <v>42</v>
      </c>
      <c r="J68" s="6" t="s">
        <v>62</v>
      </c>
      <c r="K68" s="6" t="str">
        <f t="shared" si="3"/>
        <v>N</v>
      </c>
      <c r="L68" s="6" t="s">
        <v>46</v>
      </c>
      <c r="M68" s="7">
        <v>108</v>
      </c>
      <c r="N68" s="7">
        <f>ROUNDUP(M68*(Z68/100),0)</f>
        <v>108</v>
      </c>
      <c r="O68" s="6" t="s">
        <v>44</v>
      </c>
      <c r="P68" s="6" t="s">
        <v>45</v>
      </c>
      <c r="Q68" s="6" t="s">
        <v>42</v>
      </c>
      <c r="R68" s="6" t="s">
        <v>47</v>
      </c>
      <c r="S68" s="6">
        <v>108</v>
      </c>
      <c r="T68" s="6">
        <v>0</v>
      </c>
      <c r="U68" s="6" t="s">
        <v>42</v>
      </c>
      <c r="V68" s="6" t="s">
        <v>42</v>
      </c>
      <c r="W68" s="8">
        <v>1509500</v>
      </c>
      <c r="X68" s="12">
        <v>96762.82</v>
      </c>
      <c r="Y68" s="6" t="s">
        <v>46</v>
      </c>
      <c r="Z68" s="7">
        <v>100</v>
      </c>
      <c r="AA68" s="6" t="s">
        <v>42</v>
      </c>
      <c r="AB68" s="6" t="s">
        <v>42</v>
      </c>
      <c r="AC68" s="6" t="s">
        <v>46</v>
      </c>
      <c r="AD68" s="6" t="str">
        <f t="shared" si="2"/>
        <v>Y</v>
      </c>
      <c r="AE68" s="6" t="s">
        <v>46</v>
      </c>
      <c r="AF68" s="6" t="s">
        <v>42</v>
      </c>
      <c r="AG68" s="6" t="s">
        <v>42</v>
      </c>
      <c r="AH68" s="6">
        <v>53</v>
      </c>
    </row>
    <row r="69" spans="1:34" ht="24" x14ac:dyDescent="0.3">
      <c r="A69" s="4" t="s">
        <v>382</v>
      </c>
      <c r="B69" s="5" t="s">
        <v>383</v>
      </c>
      <c r="C69" s="4" t="s">
        <v>70</v>
      </c>
      <c r="D69" s="6" t="s">
        <v>37</v>
      </c>
      <c r="E69" s="5" t="s">
        <v>384</v>
      </c>
      <c r="F69" s="4" t="s">
        <v>280</v>
      </c>
      <c r="G69" s="5" t="s">
        <v>385</v>
      </c>
      <c r="H69" s="5" t="s">
        <v>282</v>
      </c>
      <c r="I69" s="6" t="s">
        <v>42</v>
      </c>
      <c r="J69" s="6" t="s">
        <v>62</v>
      </c>
      <c r="K69" s="6" t="str">
        <f t="shared" si="3"/>
        <v>N</v>
      </c>
      <c r="L69" s="6" t="s">
        <v>42</v>
      </c>
      <c r="M69" s="7">
        <v>100</v>
      </c>
      <c r="N69" s="7">
        <f>ROUNDUP(M69*(Z69/100),0)</f>
        <v>100</v>
      </c>
      <c r="O69" s="6" t="s">
        <v>44</v>
      </c>
      <c r="P69" s="6" t="s">
        <v>45</v>
      </c>
      <c r="Q69" s="6" t="s">
        <v>42</v>
      </c>
      <c r="R69" s="6" t="s">
        <v>47</v>
      </c>
      <c r="S69" s="6">
        <v>100</v>
      </c>
      <c r="T69" s="6">
        <v>0</v>
      </c>
      <c r="U69" s="6" t="s">
        <v>42</v>
      </c>
      <c r="V69" s="6" t="s">
        <v>42</v>
      </c>
      <c r="W69" s="8">
        <v>1509500</v>
      </c>
      <c r="X69" s="12">
        <v>104503.85</v>
      </c>
      <c r="Y69" s="6" t="s">
        <v>46</v>
      </c>
      <c r="Z69" s="7">
        <v>100</v>
      </c>
      <c r="AA69" s="6" t="s">
        <v>42</v>
      </c>
      <c r="AB69" s="6" t="s">
        <v>42</v>
      </c>
      <c r="AC69" s="6" t="s">
        <v>42</v>
      </c>
      <c r="AD69" s="6" t="str">
        <f t="shared" si="2"/>
        <v>N</v>
      </c>
      <c r="AE69" s="6" t="s">
        <v>46</v>
      </c>
      <c r="AF69" s="6" t="s">
        <v>42</v>
      </c>
      <c r="AG69" s="6" t="s">
        <v>42</v>
      </c>
      <c r="AH69" s="6">
        <v>27</v>
      </c>
    </row>
    <row r="70" spans="1:34" ht="24" x14ac:dyDescent="0.3">
      <c r="A70" s="4" t="s">
        <v>386</v>
      </c>
      <c r="B70" s="5" t="s">
        <v>387</v>
      </c>
      <c r="C70" s="4" t="s">
        <v>70</v>
      </c>
      <c r="D70" s="6" t="s">
        <v>37</v>
      </c>
      <c r="E70" s="5" t="s">
        <v>388</v>
      </c>
      <c r="F70" s="4" t="s">
        <v>280</v>
      </c>
      <c r="G70" s="5" t="s">
        <v>389</v>
      </c>
      <c r="H70" s="5" t="s">
        <v>282</v>
      </c>
      <c r="I70" s="6" t="s">
        <v>42</v>
      </c>
      <c r="J70" s="6" t="s">
        <v>62</v>
      </c>
      <c r="K70" s="6" t="str">
        <f t="shared" si="3"/>
        <v>N</v>
      </c>
      <c r="L70" s="6" t="s">
        <v>42</v>
      </c>
      <c r="M70" s="7">
        <v>94</v>
      </c>
      <c r="N70" s="7">
        <f>ROUNDUP(M70*(Z70/100),0)</f>
        <v>94</v>
      </c>
      <c r="O70" s="6" t="s">
        <v>44</v>
      </c>
      <c r="P70" s="6" t="s">
        <v>45</v>
      </c>
      <c r="Q70" s="6" t="s">
        <v>46</v>
      </c>
      <c r="R70" s="6" t="s">
        <v>47</v>
      </c>
      <c r="S70" s="6">
        <v>94</v>
      </c>
      <c r="T70" s="6">
        <v>0</v>
      </c>
      <c r="U70" s="6" t="s">
        <v>42</v>
      </c>
      <c r="V70" s="6" t="s">
        <v>42</v>
      </c>
      <c r="W70" s="8">
        <v>1509500</v>
      </c>
      <c r="X70" s="12">
        <v>96165.77</v>
      </c>
      <c r="Y70" s="6" t="s">
        <v>46</v>
      </c>
      <c r="Z70" s="7">
        <v>100</v>
      </c>
      <c r="AA70" s="6" t="s">
        <v>42</v>
      </c>
      <c r="AB70" s="6" t="s">
        <v>42</v>
      </c>
      <c r="AC70" s="6" t="s">
        <v>42</v>
      </c>
      <c r="AD70" s="6" t="str">
        <f t="shared" si="2"/>
        <v>N</v>
      </c>
      <c r="AE70" s="6" t="s">
        <v>42</v>
      </c>
      <c r="AF70" s="6" t="s">
        <v>42</v>
      </c>
      <c r="AG70" s="6" t="s">
        <v>46</v>
      </c>
      <c r="AH70" s="6">
        <v>46</v>
      </c>
    </row>
    <row r="71" spans="1:34" ht="48" x14ac:dyDescent="0.3">
      <c r="A71" s="4" t="s">
        <v>390</v>
      </c>
      <c r="B71" s="5" t="s">
        <v>391</v>
      </c>
      <c r="C71" s="4" t="s">
        <v>70</v>
      </c>
      <c r="D71" s="6" t="s">
        <v>37</v>
      </c>
      <c r="E71" s="5" t="s">
        <v>392</v>
      </c>
      <c r="F71" s="4" t="s">
        <v>201</v>
      </c>
      <c r="G71" s="5" t="s">
        <v>393</v>
      </c>
      <c r="H71" s="5" t="s">
        <v>203</v>
      </c>
      <c r="I71" s="6" t="s">
        <v>42</v>
      </c>
      <c r="J71" s="6" t="s">
        <v>62</v>
      </c>
      <c r="K71" s="6" t="str">
        <f t="shared" si="3"/>
        <v>N</v>
      </c>
      <c r="L71" s="6" t="s">
        <v>42</v>
      </c>
      <c r="M71" s="7">
        <v>100</v>
      </c>
      <c r="N71" s="7">
        <f>ROUNDUP(M71*(Z71/100),0)</f>
        <v>100</v>
      </c>
      <c r="O71" s="6" t="s">
        <v>44</v>
      </c>
      <c r="P71" s="6" t="s">
        <v>197</v>
      </c>
      <c r="Q71" s="6" t="s">
        <v>42</v>
      </c>
      <c r="R71" s="6" t="s">
        <v>47</v>
      </c>
      <c r="S71" s="6">
        <v>100</v>
      </c>
      <c r="T71" s="6">
        <v>0</v>
      </c>
      <c r="U71" s="6" t="s">
        <v>42</v>
      </c>
      <c r="V71" s="6" t="s">
        <v>42</v>
      </c>
      <c r="W71" s="8">
        <v>1510000</v>
      </c>
      <c r="X71" s="9">
        <v>82062.69</v>
      </c>
      <c r="Y71" s="6" t="s">
        <v>46</v>
      </c>
      <c r="Z71" s="7">
        <v>100</v>
      </c>
      <c r="AA71" s="6" t="s">
        <v>42</v>
      </c>
      <c r="AB71" s="6" t="s">
        <v>42</v>
      </c>
      <c r="AC71" s="6" t="s">
        <v>42</v>
      </c>
      <c r="AD71" s="6" t="str">
        <f t="shared" si="2"/>
        <v>N</v>
      </c>
      <c r="AE71" s="6" t="s">
        <v>42</v>
      </c>
      <c r="AF71" s="6" t="s">
        <v>42</v>
      </c>
      <c r="AG71" s="6" t="s">
        <v>46</v>
      </c>
      <c r="AH71" s="6">
        <v>17</v>
      </c>
    </row>
    <row r="72" spans="1:34" ht="24" x14ac:dyDescent="0.3">
      <c r="A72" s="4" t="s">
        <v>394</v>
      </c>
      <c r="B72" s="5" t="s">
        <v>395</v>
      </c>
      <c r="C72" s="4" t="s">
        <v>174</v>
      </c>
      <c r="D72" s="6" t="s">
        <v>37</v>
      </c>
      <c r="E72" s="5" t="s">
        <v>396</v>
      </c>
      <c r="F72" s="4" t="s">
        <v>280</v>
      </c>
      <c r="G72" s="5" t="s">
        <v>397</v>
      </c>
      <c r="H72" s="5" t="s">
        <v>282</v>
      </c>
      <c r="I72" s="6" t="s">
        <v>42</v>
      </c>
      <c r="J72" s="6" t="s">
        <v>62</v>
      </c>
      <c r="K72" s="6" t="str">
        <f t="shared" si="3"/>
        <v>N</v>
      </c>
      <c r="L72" s="6" t="s">
        <v>42</v>
      </c>
      <c r="M72" s="7">
        <v>94</v>
      </c>
      <c r="N72" s="7">
        <f>ROUNDUP(M72*(Z72/100),0)</f>
        <v>94</v>
      </c>
      <c r="O72" s="6" t="s">
        <v>44</v>
      </c>
      <c r="P72" s="6" t="s">
        <v>45</v>
      </c>
      <c r="Q72" s="6" t="s">
        <v>46</v>
      </c>
      <c r="R72" s="6" t="s">
        <v>47</v>
      </c>
      <c r="S72" s="6">
        <v>94</v>
      </c>
      <c r="T72" s="6">
        <v>0</v>
      </c>
      <c r="U72" s="6" t="s">
        <v>42</v>
      </c>
      <c r="V72" s="6" t="s">
        <v>42</v>
      </c>
      <c r="W72" s="8">
        <v>1509500</v>
      </c>
      <c r="X72" s="12">
        <v>96165.77</v>
      </c>
      <c r="Y72" s="6" t="s">
        <v>46</v>
      </c>
      <c r="Z72" s="7">
        <v>100</v>
      </c>
      <c r="AA72" s="6" t="s">
        <v>42</v>
      </c>
      <c r="AB72" s="6" t="s">
        <v>42</v>
      </c>
      <c r="AC72" s="6" t="s">
        <v>42</v>
      </c>
      <c r="AD72" s="6" t="str">
        <f t="shared" si="2"/>
        <v>N</v>
      </c>
      <c r="AE72" s="6" t="s">
        <v>42</v>
      </c>
      <c r="AF72" s="6" t="s">
        <v>42</v>
      </c>
      <c r="AG72" s="6" t="s">
        <v>46</v>
      </c>
      <c r="AH72" s="6">
        <v>102</v>
      </c>
    </row>
    <row r="73" spans="1:34" ht="48" x14ac:dyDescent="0.3">
      <c r="A73" s="4" t="s">
        <v>398</v>
      </c>
      <c r="B73" s="5" t="s">
        <v>399</v>
      </c>
      <c r="C73" s="4" t="s">
        <v>115</v>
      </c>
      <c r="D73" s="6" t="s">
        <v>37</v>
      </c>
      <c r="E73" s="5" t="s">
        <v>400</v>
      </c>
      <c r="F73" s="4" t="s">
        <v>401</v>
      </c>
      <c r="G73" s="5" t="s">
        <v>402</v>
      </c>
      <c r="H73" s="5" t="s">
        <v>403</v>
      </c>
      <c r="I73" s="6" t="s">
        <v>42</v>
      </c>
      <c r="J73" s="6" t="s">
        <v>43</v>
      </c>
      <c r="K73" s="6" t="str">
        <f t="shared" si="3"/>
        <v>N/A</v>
      </c>
      <c r="L73" s="6" t="s">
        <v>46</v>
      </c>
      <c r="M73" s="7">
        <v>84</v>
      </c>
      <c r="N73" s="7">
        <f>ROUNDUP(M73*(Z73/100),0)</f>
        <v>84</v>
      </c>
      <c r="O73" s="6" t="s">
        <v>404</v>
      </c>
      <c r="P73" s="6" t="s">
        <v>45</v>
      </c>
      <c r="Q73" s="6" t="s">
        <v>46</v>
      </c>
      <c r="R73" s="6" t="s">
        <v>46</v>
      </c>
      <c r="S73" s="6">
        <v>84</v>
      </c>
      <c r="T73" s="6">
        <v>0</v>
      </c>
      <c r="U73" s="6" t="s">
        <v>46</v>
      </c>
      <c r="V73" s="6" t="s">
        <v>42</v>
      </c>
      <c r="W73" s="8">
        <v>1510000</v>
      </c>
      <c r="X73" s="9">
        <v>107649.73</v>
      </c>
      <c r="Y73" s="6" t="s">
        <v>46</v>
      </c>
      <c r="Z73" s="7">
        <v>100</v>
      </c>
      <c r="AA73" s="6" t="s">
        <v>42</v>
      </c>
      <c r="AB73" s="6" t="s">
        <v>42</v>
      </c>
      <c r="AC73" s="6" t="s">
        <v>42</v>
      </c>
      <c r="AD73" s="6" t="str">
        <f t="shared" si="2"/>
        <v>N</v>
      </c>
      <c r="AE73" s="6" t="s">
        <v>42</v>
      </c>
      <c r="AF73" s="6" t="s">
        <v>42</v>
      </c>
      <c r="AG73" s="6" t="s">
        <v>46</v>
      </c>
      <c r="AH73" s="6">
        <v>62</v>
      </c>
    </row>
    <row r="74" spans="1:34" ht="48" x14ac:dyDescent="0.3">
      <c r="A74" s="4" t="s">
        <v>405</v>
      </c>
      <c r="B74" s="5" t="s">
        <v>406</v>
      </c>
      <c r="C74" s="4" t="s">
        <v>36</v>
      </c>
      <c r="D74" s="6" t="s">
        <v>37</v>
      </c>
      <c r="E74" s="5" t="s">
        <v>407</v>
      </c>
      <c r="F74" s="4" t="s">
        <v>201</v>
      </c>
      <c r="G74" s="5" t="s">
        <v>408</v>
      </c>
      <c r="H74" s="5" t="s">
        <v>203</v>
      </c>
      <c r="I74" s="6" t="s">
        <v>42</v>
      </c>
      <c r="J74" s="6" t="s">
        <v>62</v>
      </c>
      <c r="K74" s="6" t="str">
        <f t="shared" si="3"/>
        <v>N</v>
      </c>
      <c r="L74" s="6" t="s">
        <v>42</v>
      </c>
      <c r="M74" s="7">
        <v>90</v>
      </c>
      <c r="N74" s="7">
        <f>ROUNDUP(M74*(Z74/100),0)</f>
        <v>90</v>
      </c>
      <c r="O74" s="6" t="s">
        <v>44</v>
      </c>
      <c r="P74" s="6" t="s">
        <v>45</v>
      </c>
      <c r="Q74" s="6" t="s">
        <v>46</v>
      </c>
      <c r="R74" s="6" t="s">
        <v>47</v>
      </c>
      <c r="S74" s="6">
        <v>90</v>
      </c>
      <c r="T74" s="6">
        <v>0</v>
      </c>
      <c r="U74" s="6" t="s">
        <v>42</v>
      </c>
      <c r="V74" s="6" t="s">
        <v>42</v>
      </c>
      <c r="W74" s="8">
        <v>1510000</v>
      </c>
      <c r="X74" s="9">
        <v>100473.08</v>
      </c>
      <c r="Y74" s="6" t="s">
        <v>46</v>
      </c>
      <c r="Z74" s="7">
        <v>100</v>
      </c>
      <c r="AA74" s="6" t="s">
        <v>42</v>
      </c>
      <c r="AB74" s="6" t="s">
        <v>42</v>
      </c>
      <c r="AC74" s="6" t="s">
        <v>42</v>
      </c>
      <c r="AD74" s="6" t="str">
        <f t="shared" si="2"/>
        <v>N</v>
      </c>
      <c r="AE74" s="6" t="s">
        <v>42</v>
      </c>
      <c r="AF74" s="6" t="s">
        <v>42</v>
      </c>
      <c r="AG74" s="6" t="s">
        <v>46</v>
      </c>
      <c r="AH74" s="6">
        <v>104</v>
      </c>
    </row>
    <row r="75" spans="1:34" ht="36" x14ac:dyDescent="0.3">
      <c r="A75" s="4" t="s">
        <v>409</v>
      </c>
      <c r="B75" s="5" t="s">
        <v>410</v>
      </c>
      <c r="C75" s="4" t="s">
        <v>57</v>
      </c>
      <c r="D75" s="6" t="s">
        <v>37</v>
      </c>
      <c r="E75" s="5" t="s">
        <v>411</v>
      </c>
      <c r="F75" s="4" t="s">
        <v>296</v>
      </c>
      <c r="G75" s="5" t="s">
        <v>412</v>
      </c>
      <c r="H75" s="5" t="s">
        <v>413</v>
      </c>
      <c r="I75" s="6" t="s">
        <v>42</v>
      </c>
      <c r="J75" s="6" t="s">
        <v>43</v>
      </c>
      <c r="K75" s="6" t="str">
        <f t="shared" si="3"/>
        <v>N/A</v>
      </c>
      <c r="L75" s="6" t="s">
        <v>42</v>
      </c>
      <c r="M75" s="7">
        <v>96</v>
      </c>
      <c r="N75" s="7">
        <f>ROUNDUP(M75*(Z75/100),0)</f>
        <v>96</v>
      </c>
      <c r="O75" s="6" t="s">
        <v>44</v>
      </c>
      <c r="P75" s="6" t="s">
        <v>45</v>
      </c>
      <c r="Q75" s="6" t="s">
        <v>46</v>
      </c>
      <c r="R75" s="6" t="s">
        <v>47</v>
      </c>
      <c r="S75" s="6">
        <v>96</v>
      </c>
      <c r="T75" s="6">
        <v>0</v>
      </c>
      <c r="U75" s="6" t="s">
        <v>42</v>
      </c>
      <c r="V75" s="6" t="s">
        <v>42</v>
      </c>
      <c r="W75" s="8">
        <v>1510000</v>
      </c>
      <c r="X75" s="9">
        <v>94193.51</v>
      </c>
      <c r="Y75" s="6" t="s">
        <v>46</v>
      </c>
      <c r="Z75" s="7">
        <v>100</v>
      </c>
      <c r="AA75" s="6" t="s">
        <v>42</v>
      </c>
      <c r="AB75" s="6" t="s">
        <v>42</v>
      </c>
      <c r="AC75" s="6" t="s">
        <v>46</v>
      </c>
      <c r="AD75" s="6" t="str">
        <f t="shared" si="2"/>
        <v>Y</v>
      </c>
      <c r="AE75" s="6" t="s">
        <v>46</v>
      </c>
      <c r="AF75" s="6" t="s">
        <v>46</v>
      </c>
      <c r="AG75" s="6" t="s">
        <v>42</v>
      </c>
      <c r="AH75" s="6">
        <v>95</v>
      </c>
    </row>
    <row r="76" spans="1:34" ht="48" x14ac:dyDescent="0.3">
      <c r="A76" s="4" t="s">
        <v>414</v>
      </c>
      <c r="B76" s="5" t="s">
        <v>415</v>
      </c>
      <c r="C76" s="4" t="s">
        <v>36</v>
      </c>
      <c r="D76" s="6" t="s">
        <v>37</v>
      </c>
      <c r="E76" s="5" t="s">
        <v>416</v>
      </c>
      <c r="F76" s="4" t="s">
        <v>201</v>
      </c>
      <c r="G76" s="5" t="s">
        <v>417</v>
      </c>
      <c r="H76" s="5" t="s">
        <v>203</v>
      </c>
      <c r="I76" s="6" t="s">
        <v>42</v>
      </c>
      <c r="J76" s="6" t="s">
        <v>62</v>
      </c>
      <c r="K76" s="6" t="str">
        <f t="shared" si="3"/>
        <v>N</v>
      </c>
      <c r="L76" s="6" t="s">
        <v>42</v>
      </c>
      <c r="M76" s="7">
        <v>96</v>
      </c>
      <c r="N76" s="7">
        <f>ROUNDUP(M76*(Z76/100),0)</f>
        <v>96</v>
      </c>
      <c r="O76" s="6" t="s">
        <v>44</v>
      </c>
      <c r="P76" s="6" t="s">
        <v>45</v>
      </c>
      <c r="Q76" s="6" t="s">
        <v>42</v>
      </c>
      <c r="R76" s="6" t="s">
        <v>47</v>
      </c>
      <c r="S76" s="6">
        <v>96</v>
      </c>
      <c r="T76" s="6">
        <v>0</v>
      </c>
      <c r="U76" s="6" t="s">
        <v>42</v>
      </c>
      <c r="V76" s="6" t="s">
        <v>42</v>
      </c>
      <c r="W76" s="8">
        <v>1460000</v>
      </c>
      <c r="X76" s="9">
        <v>105288.46</v>
      </c>
      <c r="Y76" s="6" t="s">
        <v>46</v>
      </c>
      <c r="Z76" s="7">
        <v>100</v>
      </c>
      <c r="AA76" s="6" t="s">
        <v>42</v>
      </c>
      <c r="AB76" s="6" t="s">
        <v>42</v>
      </c>
      <c r="AC76" s="6" t="s">
        <v>46</v>
      </c>
      <c r="AD76" s="6" t="str">
        <f t="shared" si="2"/>
        <v>Y</v>
      </c>
      <c r="AE76" s="6" t="s">
        <v>42</v>
      </c>
      <c r="AF76" s="6" t="s">
        <v>42</v>
      </c>
      <c r="AG76" s="6" t="s">
        <v>42</v>
      </c>
      <c r="AH76" s="6">
        <v>92</v>
      </c>
    </row>
    <row r="77" spans="1:34" ht="48" x14ac:dyDescent="0.3">
      <c r="A77" s="4" t="s">
        <v>418</v>
      </c>
      <c r="B77" s="5" t="s">
        <v>419</v>
      </c>
      <c r="C77" s="4" t="s">
        <v>57</v>
      </c>
      <c r="D77" s="6" t="s">
        <v>37</v>
      </c>
      <c r="E77" s="5" t="s">
        <v>420</v>
      </c>
      <c r="F77" s="4" t="s">
        <v>201</v>
      </c>
      <c r="G77" s="5" t="s">
        <v>421</v>
      </c>
      <c r="H77" s="5" t="s">
        <v>203</v>
      </c>
      <c r="I77" s="6" t="s">
        <v>42</v>
      </c>
      <c r="J77" s="6" t="s">
        <v>62</v>
      </c>
      <c r="K77" s="6" t="str">
        <f t="shared" si="3"/>
        <v>N</v>
      </c>
      <c r="L77" s="6" t="s">
        <v>42</v>
      </c>
      <c r="M77" s="7">
        <v>112</v>
      </c>
      <c r="N77" s="7">
        <f>ROUNDUP(M77*(Z77/100),0)</f>
        <v>112</v>
      </c>
      <c r="O77" s="6" t="s">
        <v>44</v>
      </c>
      <c r="P77" s="6" t="s">
        <v>197</v>
      </c>
      <c r="Q77" s="6" t="s">
        <v>42</v>
      </c>
      <c r="R77" s="6" t="s">
        <v>47</v>
      </c>
      <c r="S77" s="6">
        <v>112</v>
      </c>
      <c r="T77" s="6">
        <v>0</v>
      </c>
      <c r="U77" s="6" t="s">
        <v>42</v>
      </c>
      <c r="V77" s="6" t="s">
        <v>42</v>
      </c>
      <c r="W77" s="8">
        <v>1510000</v>
      </c>
      <c r="X77" s="9">
        <v>73270.259999999995</v>
      </c>
      <c r="Y77" s="6" t="s">
        <v>46</v>
      </c>
      <c r="Z77" s="7">
        <v>100</v>
      </c>
      <c r="AA77" s="6" t="s">
        <v>42</v>
      </c>
      <c r="AB77" s="6" t="s">
        <v>42</v>
      </c>
      <c r="AC77" s="6" t="s">
        <v>46</v>
      </c>
      <c r="AD77" s="6" t="str">
        <f t="shared" si="2"/>
        <v>Y</v>
      </c>
      <c r="AE77" s="6" t="s">
        <v>42</v>
      </c>
      <c r="AF77" s="6" t="s">
        <v>42</v>
      </c>
      <c r="AG77" s="6" t="s">
        <v>42</v>
      </c>
      <c r="AH77" s="6">
        <v>127</v>
      </c>
    </row>
    <row r="78" spans="1:34" ht="36" x14ac:dyDescent="0.3">
      <c r="A78" s="4" t="s">
        <v>422</v>
      </c>
      <c r="B78" s="5" t="s">
        <v>423</v>
      </c>
      <c r="C78" s="4" t="s">
        <v>148</v>
      </c>
      <c r="D78" s="6" t="s">
        <v>37</v>
      </c>
      <c r="E78" s="5" t="s">
        <v>424</v>
      </c>
      <c r="F78" s="4" t="s">
        <v>185</v>
      </c>
      <c r="G78" s="5" t="s">
        <v>425</v>
      </c>
      <c r="H78" s="5" t="s">
        <v>187</v>
      </c>
      <c r="I78" s="6" t="s">
        <v>42</v>
      </c>
      <c r="J78" s="6" t="s">
        <v>62</v>
      </c>
      <c r="K78" s="6" t="str">
        <f t="shared" si="3"/>
        <v>N</v>
      </c>
      <c r="L78" s="6" t="s">
        <v>42</v>
      </c>
      <c r="M78" s="7">
        <v>100</v>
      </c>
      <c r="N78" s="7">
        <f>ROUNDUP(M78*(Z78/100),0)</f>
        <v>100</v>
      </c>
      <c r="O78" s="6" t="s">
        <v>44</v>
      </c>
      <c r="P78" s="6" t="s">
        <v>73</v>
      </c>
      <c r="Q78" s="6" t="s">
        <v>42</v>
      </c>
      <c r="R78" s="6" t="s">
        <v>47</v>
      </c>
      <c r="S78" s="6">
        <v>100</v>
      </c>
      <c r="T78" s="6">
        <v>0</v>
      </c>
      <c r="U78" s="6" t="s">
        <v>42</v>
      </c>
      <c r="V78" s="6" t="s">
        <v>42</v>
      </c>
      <c r="W78" s="8">
        <v>1510000</v>
      </c>
      <c r="X78" s="9">
        <v>104538.46</v>
      </c>
      <c r="Y78" s="6" t="s">
        <v>46</v>
      </c>
      <c r="Z78" s="7">
        <v>100</v>
      </c>
      <c r="AA78" s="6" t="s">
        <v>42</v>
      </c>
      <c r="AB78" s="6" t="s">
        <v>42</v>
      </c>
      <c r="AC78" s="6" t="s">
        <v>46</v>
      </c>
      <c r="AD78" s="6" t="str">
        <f t="shared" si="2"/>
        <v>Y</v>
      </c>
      <c r="AE78" s="6" t="s">
        <v>46</v>
      </c>
      <c r="AF78" s="6" t="s">
        <v>42</v>
      </c>
      <c r="AG78" s="6" t="s">
        <v>42</v>
      </c>
      <c r="AH78" s="6">
        <v>91</v>
      </c>
    </row>
    <row r="79" spans="1:34" ht="24" x14ac:dyDescent="0.3">
      <c r="A79" s="4" t="s">
        <v>426</v>
      </c>
      <c r="B79" s="5" t="s">
        <v>427</v>
      </c>
      <c r="C79" s="4" t="s">
        <v>50</v>
      </c>
      <c r="D79" s="6" t="s">
        <v>37</v>
      </c>
      <c r="E79" s="5" t="s">
        <v>428</v>
      </c>
      <c r="F79" s="4" t="s">
        <v>280</v>
      </c>
      <c r="G79" s="5" t="s">
        <v>429</v>
      </c>
      <c r="H79" s="5" t="s">
        <v>282</v>
      </c>
      <c r="I79" s="6" t="s">
        <v>42</v>
      </c>
      <c r="J79" s="6" t="s">
        <v>62</v>
      </c>
      <c r="K79" s="6" t="str">
        <f t="shared" si="3"/>
        <v>N</v>
      </c>
      <c r="L79" s="6" t="s">
        <v>42</v>
      </c>
      <c r="M79" s="7">
        <v>108</v>
      </c>
      <c r="N79" s="7">
        <f>ROUNDUP(M79*(Z79/100),0)</f>
        <v>108</v>
      </c>
      <c r="O79" s="6" t="s">
        <v>44</v>
      </c>
      <c r="P79" s="6" t="s">
        <v>45</v>
      </c>
      <c r="Q79" s="6" t="s">
        <v>42</v>
      </c>
      <c r="R79" s="6" t="s">
        <v>47</v>
      </c>
      <c r="S79" s="6">
        <v>108</v>
      </c>
      <c r="T79" s="6">
        <v>0</v>
      </c>
      <c r="U79" s="6" t="s">
        <v>42</v>
      </c>
      <c r="V79" s="6" t="s">
        <v>42</v>
      </c>
      <c r="W79" s="8">
        <v>1509500</v>
      </c>
      <c r="X79" s="12">
        <v>96762.82</v>
      </c>
      <c r="Y79" s="6" t="s">
        <v>46</v>
      </c>
      <c r="Z79" s="7">
        <v>100</v>
      </c>
      <c r="AA79" s="6" t="s">
        <v>42</v>
      </c>
      <c r="AB79" s="6" t="s">
        <v>42</v>
      </c>
      <c r="AC79" s="6" t="s">
        <v>46</v>
      </c>
      <c r="AD79" s="6" t="str">
        <f t="shared" si="2"/>
        <v>Y</v>
      </c>
      <c r="AE79" s="6" t="s">
        <v>46</v>
      </c>
      <c r="AF79" s="6" t="s">
        <v>42</v>
      </c>
      <c r="AG79" s="6" t="s">
        <v>42</v>
      </c>
      <c r="AH79" s="6">
        <v>10</v>
      </c>
    </row>
    <row r="80" spans="1:34" ht="24" x14ac:dyDescent="0.3">
      <c r="A80" s="4" t="s">
        <v>430</v>
      </c>
      <c r="B80" s="5" t="s">
        <v>431</v>
      </c>
      <c r="C80" s="4" t="s">
        <v>432</v>
      </c>
      <c r="D80" s="6" t="s">
        <v>37</v>
      </c>
      <c r="E80" s="5" t="s">
        <v>433</v>
      </c>
      <c r="F80" s="4" t="s">
        <v>280</v>
      </c>
      <c r="G80" s="5" t="s">
        <v>434</v>
      </c>
      <c r="H80" s="5" t="s">
        <v>282</v>
      </c>
      <c r="I80" s="6" t="s">
        <v>42</v>
      </c>
      <c r="J80" s="6" t="s">
        <v>62</v>
      </c>
      <c r="K80" s="6" t="str">
        <f t="shared" si="3"/>
        <v>N</v>
      </c>
      <c r="L80" s="6" t="s">
        <v>42</v>
      </c>
      <c r="M80" s="7">
        <v>100</v>
      </c>
      <c r="N80" s="7">
        <f>ROUNDUP(M80*(Z80/100),0)</f>
        <v>100</v>
      </c>
      <c r="O80" s="6" t="s">
        <v>44</v>
      </c>
      <c r="P80" s="6" t="s">
        <v>45</v>
      </c>
      <c r="Q80" s="6" t="s">
        <v>46</v>
      </c>
      <c r="R80" s="6" t="s">
        <v>47</v>
      </c>
      <c r="S80" s="6">
        <v>100</v>
      </c>
      <c r="T80" s="6">
        <v>0</v>
      </c>
      <c r="U80" s="6" t="s">
        <v>42</v>
      </c>
      <c r="V80" s="6" t="s">
        <v>42</v>
      </c>
      <c r="W80" s="8">
        <v>1509500</v>
      </c>
      <c r="X80" s="12">
        <v>90395.83</v>
      </c>
      <c r="Y80" s="6" t="s">
        <v>46</v>
      </c>
      <c r="Z80" s="7">
        <v>100</v>
      </c>
      <c r="AA80" s="6" t="s">
        <v>42</v>
      </c>
      <c r="AB80" s="6" t="s">
        <v>42</v>
      </c>
      <c r="AC80" s="6" t="s">
        <v>42</v>
      </c>
      <c r="AD80" s="6" t="str">
        <f t="shared" si="2"/>
        <v>N</v>
      </c>
      <c r="AE80" s="6" t="s">
        <v>46</v>
      </c>
      <c r="AF80" s="6" t="s">
        <v>42</v>
      </c>
      <c r="AG80" s="6" t="s">
        <v>42</v>
      </c>
      <c r="AH80" s="6">
        <v>87</v>
      </c>
    </row>
    <row r="81" spans="1:34" ht="48" x14ac:dyDescent="0.3">
      <c r="A81" s="4" t="s">
        <v>435</v>
      </c>
      <c r="B81" s="5" t="s">
        <v>436</v>
      </c>
      <c r="C81" s="4" t="s">
        <v>36</v>
      </c>
      <c r="D81" s="6" t="s">
        <v>37</v>
      </c>
      <c r="E81" s="5" t="s">
        <v>437</v>
      </c>
      <c r="F81" s="4" t="s">
        <v>201</v>
      </c>
      <c r="G81" s="5" t="s">
        <v>438</v>
      </c>
      <c r="H81" s="5" t="s">
        <v>203</v>
      </c>
      <c r="I81" s="6" t="s">
        <v>42</v>
      </c>
      <c r="J81" s="6" t="s">
        <v>43</v>
      </c>
      <c r="K81" s="6" t="str">
        <f t="shared" si="3"/>
        <v>N/A</v>
      </c>
      <c r="L81" s="6" t="s">
        <v>42</v>
      </c>
      <c r="M81" s="7">
        <v>96</v>
      </c>
      <c r="N81" s="7">
        <f>ROUNDUP(M81*(Z81/100),0)</f>
        <v>96</v>
      </c>
      <c r="O81" s="6" t="s">
        <v>44</v>
      </c>
      <c r="P81" s="6" t="s">
        <v>45</v>
      </c>
      <c r="Q81" s="6" t="s">
        <v>42</v>
      </c>
      <c r="R81" s="6" t="s">
        <v>47</v>
      </c>
      <c r="S81" s="6">
        <v>96</v>
      </c>
      <c r="T81" s="6">
        <v>0</v>
      </c>
      <c r="U81" s="6" t="s">
        <v>42</v>
      </c>
      <c r="V81" s="6" t="s">
        <v>42</v>
      </c>
      <c r="W81" s="8">
        <v>1460000</v>
      </c>
      <c r="X81" s="9">
        <v>105288.46</v>
      </c>
      <c r="Y81" s="6" t="s">
        <v>46</v>
      </c>
      <c r="Z81" s="7">
        <v>100</v>
      </c>
      <c r="AA81" s="6" t="s">
        <v>42</v>
      </c>
      <c r="AB81" s="6" t="s">
        <v>42</v>
      </c>
      <c r="AC81" s="6" t="s">
        <v>42</v>
      </c>
      <c r="AD81" s="6" t="str">
        <f t="shared" si="2"/>
        <v>N</v>
      </c>
      <c r="AE81" s="6" t="s">
        <v>46</v>
      </c>
      <c r="AF81" s="6" t="s">
        <v>46</v>
      </c>
      <c r="AG81" s="6" t="s">
        <v>42</v>
      </c>
      <c r="AH81" s="6">
        <v>84</v>
      </c>
    </row>
    <row r="82" spans="1:34" ht="48" x14ac:dyDescent="0.3">
      <c r="A82" s="4" t="s">
        <v>439</v>
      </c>
      <c r="B82" s="5" t="s">
        <v>440</v>
      </c>
      <c r="C82" s="4" t="s">
        <v>36</v>
      </c>
      <c r="D82" s="6" t="s">
        <v>37</v>
      </c>
      <c r="E82" s="5" t="s">
        <v>441</v>
      </c>
      <c r="F82" s="4" t="s">
        <v>201</v>
      </c>
      <c r="G82" s="5" t="s">
        <v>442</v>
      </c>
      <c r="H82" s="5" t="s">
        <v>203</v>
      </c>
      <c r="I82" s="6" t="s">
        <v>42</v>
      </c>
      <c r="J82" s="6" t="s">
        <v>43</v>
      </c>
      <c r="K82" s="6" t="str">
        <f t="shared" si="3"/>
        <v>N/A</v>
      </c>
      <c r="L82" s="6" t="s">
        <v>42</v>
      </c>
      <c r="M82" s="7">
        <v>33</v>
      </c>
      <c r="N82" s="7">
        <f>ROUNDUP(M82*(Z82/100),0)</f>
        <v>33</v>
      </c>
      <c r="O82" s="6" t="s">
        <v>105</v>
      </c>
      <c r="P82" s="6" t="s">
        <v>45</v>
      </c>
      <c r="Q82" s="6" t="s">
        <v>42</v>
      </c>
      <c r="R82" s="6" t="s">
        <v>46</v>
      </c>
      <c r="S82" s="6">
        <v>0</v>
      </c>
      <c r="T82" s="6">
        <v>33</v>
      </c>
      <c r="U82" s="6" t="s">
        <v>42</v>
      </c>
      <c r="V82" s="6" t="s">
        <v>42</v>
      </c>
      <c r="W82" s="8">
        <v>330000</v>
      </c>
      <c r="X82" s="9">
        <v>69230.77</v>
      </c>
      <c r="Y82" s="6" t="s">
        <v>46</v>
      </c>
      <c r="Z82" s="7">
        <v>100</v>
      </c>
      <c r="AA82" s="6" t="s">
        <v>42</v>
      </c>
      <c r="AB82" s="6" t="s">
        <v>42</v>
      </c>
      <c r="AC82" s="6" t="s">
        <v>42</v>
      </c>
      <c r="AD82" s="6" t="str">
        <f t="shared" si="2"/>
        <v>N</v>
      </c>
      <c r="AE82" s="6" t="s">
        <v>42</v>
      </c>
      <c r="AF82" s="6" t="s">
        <v>42</v>
      </c>
      <c r="AG82" s="6" t="s">
        <v>46</v>
      </c>
      <c r="AH82" s="6">
        <v>73</v>
      </c>
    </row>
    <row r="83" spans="1:34" ht="48" x14ac:dyDescent="0.3">
      <c r="A83" s="4" t="s">
        <v>443</v>
      </c>
      <c r="B83" s="5" t="s">
        <v>444</v>
      </c>
      <c r="C83" s="4" t="s">
        <v>57</v>
      </c>
      <c r="D83" s="6" t="s">
        <v>37</v>
      </c>
      <c r="E83" s="5" t="s">
        <v>445</v>
      </c>
      <c r="F83" s="4" t="s">
        <v>201</v>
      </c>
      <c r="G83" s="5" t="s">
        <v>446</v>
      </c>
      <c r="H83" s="5" t="s">
        <v>203</v>
      </c>
      <c r="I83" s="6" t="s">
        <v>42</v>
      </c>
      <c r="J83" s="6" t="s">
        <v>62</v>
      </c>
      <c r="K83" s="6" t="str">
        <f t="shared" si="3"/>
        <v>N</v>
      </c>
      <c r="L83" s="6" t="s">
        <v>42</v>
      </c>
      <c r="M83" s="7">
        <v>70</v>
      </c>
      <c r="N83" s="7">
        <f>ROUNDUP(M83*(Z83/100),0)</f>
        <v>70</v>
      </c>
      <c r="O83" s="6" t="s">
        <v>44</v>
      </c>
      <c r="P83" s="6" t="s">
        <v>45</v>
      </c>
      <c r="Q83" s="6" t="s">
        <v>46</v>
      </c>
      <c r="R83" s="6" t="s">
        <v>47</v>
      </c>
      <c r="S83" s="6">
        <v>70</v>
      </c>
      <c r="T83" s="6">
        <v>0</v>
      </c>
      <c r="U83" s="6" t="s">
        <v>42</v>
      </c>
      <c r="V83" s="6" t="s">
        <v>42</v>
      </c>
      <c r="W83" s="8">
        <v>1250000</v>
      </c>
      <c r="X83" s="9">
        <v>106936.81</v>
      </c>
      <c r="Y83" s="6" t="s">
        <v>46</v>
      </c>
      <c r="Z83" s="7">
        <v>100</v>
      </c>
      <c r="AA83" s="6" t="s">
        <v>42</v>
      </c>
      <c r="AB83" s="6" t="s">
        <v>42</v>
      </c>
      <c r="AC83" s="6" t="s">
        <v>42</v>
      </c>
      <c r="AD83" s="6" t="str">
        <f t="shared" si="2"/>
        <v>N</v>
      </c>
      <c r="AE83" s="6" t="s">
        <v>46</v>
      </c>
      <c r="AF83" s="6" t="s">
        <v>42</v>
      </c>
      <c r="AG83" s="6" t="s">
        <v>42</v>
      </c>
      <c r="AH83" s="6">
        <v>38</v>
      </c>
    </row>
    <row r="84" spans="1:34" ht="24" x14ac:dyDescent="0.3">
      <c r="A84" s="4" t="s">
        <v>447</v>
      </c>
      <c r="B84" s="5" t="s">
        <v>448</v>
      </c>
      <c r="C84" s="4" t="s">
        <v>70</v>
      </c>
      <c r="D84" s="6" t="s">
        <v>37</v>
      </c>
      <c r="E84" s="5" t="s">
        <v>449</v>
      </c>
      <c r="F84" s="4" t="s">
        <v>280</v>
      </c>
      <c r="G84" s="5" t="s">
        <v>450</v>
      </c>
      <c r="H84" s="5" t="s">
        <v>282</v>
      </c>
      <c r="I84" s="6" t="s">
        <v>42</v>
      </c>
      <c r="J84" s="6" t="s">
        <v>62</v>
      </c>
      <c r="K84" s="6" t="str">
        <f t="shared" si="3"/>
        <v>N</v>
      </c>
      <c r="L84" s="6" t="s">
        <v>42</v>
      </c>
      <c r="M84" s="7">
        <v>100</v>
      </c>
      <c r="N84" s="7">
        <f>ROUNDUP(M84*(Z84/100),0)</f>
        <v>100</v>
      </c>
      <c r="O84" s="6" t="s">
        <v>44</v>
      </c>
      <c r="P84" s="6" t="s">
        <v>45</v>
      </c>
      <c r="Q84" s="6" t="s">
        <v>42</v>
      </c>
      <c r="R84" s="6" t="s">
        <v>47</v>
      </c>
      <c r="S84" s="6">
        <v>100</v>
      </c>
      <c r="T84" s="6">
        <v>0</v>
      </c>
      <c r="U84" s="6" t="s">
        <v>42</v>
      </c>
      <c r="V84" s="6" t="s">
        <v>42</v>
      </c>
      <c r="W84" s="8">
        <v>1509500</v>
      </c>
      <c r="X84" s="12">
        <v>104503.85</v>
      </c>
      <c r="Y84" s="6" t="s">
        <v>46</v>
      </c>
      <c r="Z84" s="7">
        <v>100</v>
      </c>
      <c r="AA84" s="6" t="s">
        <v>42</v>
      </c>
      <c r="AB84" s="6" t="s">
        <v>42</v>
      </c>
      <c r="AC84" s="6" t="s">
        <v>42</v>
      </c>
      <c r="AD84" s="6" t="str">
        <f t="shared" si="2"/>
        <v>N</v>
      </c>
      <c r="AE84" s="6" t="s">
        <v>46</v>
      </c>
      <c r="AF84" s="6" t="s">
        <v>42</v>
      </c>
      <c r="AG84" s="6" t="s">
        <v>42</v>
      </c>
      <c r="AH84" s="6">
        <v>36</v>
      </c>
    </row>
    <row r="85" spans="1:34" ht="36" x14ac:dyDescent="0.3">
      <c r="A85" s="4" t="s">
        <v>451</v>
      </c>
      <c r="B85" s="5" t="s">
        <v>452</v>
      </c>
      <c r="C85" s="4" t="s">
        <v>255</v>
      </c>
      <c r="D85" s="6" t="s">
        <v>37</v>
      </c>
      <c r="E85" s="5" t="s">
        <v>453</v>
      </c>
      <c r="F85" s="4" t="s">
        <v>454</v>
      </c>
      <c r="G85" s="5" t="s">
        <v>455</v>
      </c>
      <c r="H85" s="5" t="s">
        <v>456</v>
      </c>
      <c r="I85" s="6" t="s">
        <v>42</v>
      </c>
      <c r="J85" s="6" t="s">
        <v>62</v>
      </c>
      <c r="K85" s="6" t="str">
        <f t="shared" si="3"/>
        <v>N</v>
      </c>
      <c r="L85" s="6" t="s">
        <v>42</v>
      </c>
      <c r="M85" s="7">
        <v>102</v>
      </c>
      <c r="N85" s="7">
        <f>ROUNDUP(M85*(Z85/100),0)</f>
        <v>102</v>
      </c>
      <c r="O85" s="6" t="s">
        <v>44</v>
      </c>
      <c r="P85" s="6" t="s">
        <v>45</v>
      </c>
      <c r="Q85" s="6" t="s">
        <v>42</v>
      </c>
      <c r="R85" s="6" t="s">
        <v>47</v>
      </c>
      <c r="S85" s="6">
        <v>102</v>
      </c>
      <c r="T85" s="6">
        <v>0</v>
      </c>
      <c r="U85" s="6" t="s">
        <v>42</v>
      </c>
      <c r="V85" s="6" t="s">
        <v>42</v>
      </c>
      <c r="W85" s="8">
        <v>1510000</v>
      </c>
      <c r="X85" s="9">
        <v>102488.69</v>
      </c>
      <c r="Y85" s="6" t="s">
        <v>46</v>
      </c>
      <c r="Z85" s="7">
        <v>100</v>
      </c>
      <c r="AA85" s="6" t="s">
        <v>42</v>
      </c>
      <c r="AB85" s="6" t="s">
        <v>46</v>
      </c>
      <c r="AC85" s="6" t="s">
        <v>42</v>
      </c>
      <c r="AD85" s="6" t="str">
        <f t="shared" si="2"/>
        <v>Y</v>
      </c>
      <c r="AE85" s="6" t="s">
        <v>42</v>
      </c>
      <c r="AF85" s="6" t="s">
        <v>42</v>
      </c>
      <c r="AG85" s="6" t="s">
        <v>42</v>
      </c>
      <c r="AH85" s="6">
        <v>56</v>
      </c>
    </row>
    <row r="86" spans="1:34" ht="36" x14ac:dyDescent="0.3">
      <c r="A86" s="4" t="s">
        <v>457</v>
      </c>
      <c r="B86" s="5" t="s">
        <v>458</v>
      </c>
      <c r="C86" s="4" t="s">
        <v>57</v>
      </c>
      <c r="D86" s="6" t="s">
        <v>37</v>
      </c>
      <c r="E86" s="5" t="s">
        <v>459</v>
      </c>
      <c r="F86" s="4" t="s">
        <v>52</v>
      </c>
      <c r="G86" s="5" t="s">
        <v>460</v>
      </c>
      <c r="H86" s="5" t="s">
        <v>54</v>
      </c>
      <c r="I86" s="6" t="s">
        <v>42</v>
      </c>
      <c r="J86" s="6" t="s">
        <v>62</v>
      </c>
      <c r="K86" s="6" t="str">
        <f t="shared" si="3"/>
        <v>N</v>
      </c>
      <c r="L86" s="6" t="s">
        <v>42</v>
      </c>
      <c r="M86" s="7">
        <v>100</v>
      </c>
      <c r="N86" s="7">
        <f>ROUNDUP(M86*(Z86/100),0)</f>
        <v>100</v>
      </c>
      <c r="O86" s="6" t="s">
        <v>44</v>
      </c>
      <c r="P86" s="6" t="s">
        <v>45</v>
      </c>
      <c r="Q86" s="6" t="s">
        <v>42</v>
      </c>
      <c r="R86" s="6" t="s">
        <v>47</v>
      </c>
      <c r="S86" s="6">
        <v>100</v>
      </c>
      <c r="T86" s="6">
        <v>0</v>
      </c>
      <c r="U86" s="6" t="s">
        <v>42</v>
      </c>
      <c r="V86" s="6" t="s">
        <v>42</v>
      </c>
      <c r="W86" s="8">
        <v>1510000</v>
      </c>
      <c r="X86" s="9">
        <v>104538.46</v>
      </c>
      <c r="Y86" s="6" t="s">
        <v>46</v>
      </c>
      <c r="Z86" s="7">
        <v>100</v>
      </c>
      <c r="AA86" s="6" t="s">
        <v>42</v>
      </c>
      <c r="AB86" s="6" t="s">
        <v>42</v>
      </c>
      <c r="AC86" s="6" t="s">
        <v>46</v>
      </c>
      <c r="AD86" s="6" t="str">
        <f t="shared" si="2"/>
        <v>Y</v>
      </c>
      <c r="AE86" s="6" t="s">
        <v>46</v>
      </c>
      <c r="AF86" s="6" t="s">
        <v>42</v>
      </c>
      <c r="AG86" s="6" t="s">
        <v>42</v>
      </c>
      <c r="AH86" s="6">
        <v>85</v>
      </c>
    </row>
    <row r="87" spans="1:34" ht="36" x14ac:dyDescent="0.3">
      <c r="A87" s="4" t="s">
        <v>461</v>
      </c>
      <c r="B87" s="5" t="s">
        <v>462</v>
      </c>
      <c r="C87" s="4" t="s">
        <v>255</v>
      </c>
      <c r="D87" s="6" t="s">
        <v>37</v>
      </c>
      <c r="E87" s="5" t="s">
        <v>463</v>
      </c>
      <c r="F87" s="4" t="s">
        <v>454</v>
      </c>
      <c r="G87" s="5" t="s">
        <v>464</v>
      </c>
      <c r="H87" s="5" t="s">
        <v>465</v>
      </c>
      <c r="I87" s="6" t="s">
        <v>42</v>
      </c>
      <c r="J87" s="6" t="s">
        <v>62</v>
      </c>
      <c r="K87" s="6" t="str">
        <f t="shared" si="3"/>
        <v>N</v>
      </c>
      <c r="L87" s="6" t="s">
        <v>42</v>
      </c>
      <c r="M87" s="7">
        <v>106</v>
      </c>
      <c r="N87" s="7">
        <f>ROUNDUP(M87*(Z87/100),0)</f>
        <v>106</v>
      </c>
      <c r="O87" s="6" t="s">
        <v>44</v>
      </c>
      <c r="P87" s="6" t="s">
        <v>45</v>
      </c>
      <c r="Q87" s="6" t="s">
        <v>42</v>
      </c>
      <c r="R87" s="6" t="s">
        <v>47</v>
      </c>
      <c r="S87" s="6">
        <v>106</v>
      </c>
      <c r="T87" s="6">
        <v>0</v>
      </c>
      <c r="U87" s="6" t="s">
        <v>42</v>
      </c>
      <c r="V87" s="6" t="s">
        <v>42</v>
      </c>
      <c r="W87" s="8">
        <v>1510000</v>
      </c>
      <c r="X87" s="9">
        <v>98621.19</v>
      </c>
      <c r="Y87" s="6" t="s">
        <v>46</v>
      </c>
      <c r="Z87" s="7">
        <v>100</v>
      </c>
      <c r="AA87" s="6" t="s">
        <v>42</v>
      </c>
      <c r="AB87" s="6" t="s">
        <v>46</v>
      </c>
      <c r="AC87" s="6" t="s">
        <v>46</v>
      </c>
      <c r="AD87" s="6" t="str">
        <f t="shared" si="2"/>
        <v>Y</v>
      </c>
      <c r="AE87" s="6" t="s">
        <v>42</v>
      </c>
      <c r="AF87" s="6" t="s">
        <v>42</v>
      </c>
      <c r="AG87" s="6" t="s">
        <v>42</v>
      </c>
      <c r="AH87" s="6">
        <v>34</v>
      </c>
    </row>
    <row r="88" spans="1:34" ht="48" x14ac:dyDescent="0.3">
      <c r="A88" s="4" t="s">
        <v>466</v>
      </c>
      <c r="B88" s="5" t="s">
        <v>467</v>
      </c>
      <c r="C88" s="4" t="s">
        <v>57</v>
      </c>
      <c r="D88" s="6" t="s">
        <v>37</v>
      </c>
      <c r="E88" s="5" t="s">
        <v>468</v>
      </c>
      <c r="F88" s="4" t="s">
        <v>52</v>
      </c>
      <c r="G88" s="5" t="s">
        <v>469</v>
      </c>
      <c r="H88" s="5" t="s">
        <v>54</v>
      </c>
      <c r="I88" s="6" t="s">
        <v>42</v>
      </c>
      <c r="J88" s="6" t="s">
        <v>62</v>
      </c>
      <c r="K88" s="6" t="str">
        <f t="shared" si="3"/>
        <v>N</v>
      </c>
      <c r="L88" s="6" t="s">
        <v>42</v>
      </c>
      <c r="M88" s="7">
        <v>64</v>
      </c>
      <c r="N88" s="7">
        <f>ROUNDUP(M88*(Z88/100),0)</f>
        <v>64</v>
      </c>
      <c r="O88" s="6" t="s">
        <v>44</v>
      </c>
      <c r="P88" s="6" t="s">
        <v>63</v>
      </c>
      <c r="Q88" s="6" t="s">
        <v>46</v>
      </c>
      <c r="R88" s="6" t="s">
        <v>47</v>
      </c>
      <c r="S88" s="6">
        <v>64</v>
      </c>
      <c r="T88" s="6">
        <v>0</v>
      </c>
      <c r="U88" s="6" t="s">
        <v>42</v>
      </c>
      <c r="V88" s="6" t="s">
        <v>42</v>
      </c>
      <c r="W88" s="8">
        <v>1510000</v>
      </c>
      <c r="X88" s="9">
        <v>106171.88</v>
      </c>
      <c r="Y88" s="6" t="s">
        <v>46</v>
      </c>
      <c r="Z88" s="7">
        <v>100</v>
      </c>
      <c r="AA88" s="6" t="s">
        <v>42</v>
      </c>
      <c r="AB88" s="6" t="s">
        <v>42</v>
      </c>
      <c r="AC88" s="6" t="s">
        <v>46</v>
      </c>
      <c r="AD88" s="6" t="str">
        <f t="shared" si="2"/>
        <v>Y</v>
      </c>
      <c r="AE88" s="6" t="s">
        <v>46</v>
      </c>
      <c r="AF88" s="6" t="s">
        <v>42</v>
      </c>
      <c r="AG88" s="6" t="s">
        <v>42</v>
      </c>
      <c r="AH88" s="6">
        <v>118</v>
      </c>
    </row>
    <row r="89" spans="1:34" ht="48" x14ac:dyDescent="0.3">
      <c r="A89" s="4" t="s">
        <v>470</v>
      </c>
      <c r="B89" s="5" t="s">
        <v>471</v>
      </c>
      <c r="C89" s="4" t="s">
        <v>57</v>
      </c>
      <c r="D89" s="6" t="s">
        <v>37</v>
      </c>
      <c r="E89" s="5" t="s">
        <v>472</v>
      </c>
      <c r="F89" s="4" t="s">
        <v>201</v>
      </c>
      <c r="G89" s="5" t="s">
        <v>473</v>
      </c>
      <c r="H89" s="5" t="s">
        <v>203</v>
      </c>
      <c r="I89" s="6" t="s">
        <v>42</v>
      </c>
      <c r="J89" s="6" t="s">
        <v>43</v>
      </c>
      <c r="K89" s="6" t="str">
        <f t="shared" si="3"/>
        <v>N/A</v>
      </c>
      <c r="L89" s="6" t="s">
        <v>42</v>
      </c>
      <c r="M89" s="7">
        <v>108</v>
      </c>
      <c r="N89" s="7">
        <f>ROUNDUP(M89*(Z89/100),0)</f>
        <v>108</v>
      </c>
      <c r="O89" s="6" t="s">
        <v>44</v>
      </c>
      <c r="P89" s="6" t="s">
        <v>45</v>
      </c>
      <c r="Q89" s="6" t="s">
        <v>42</v>
      </c>
      <c r="R89" s="6" t="s">
        <v>47</v>
      </c>
      <c r="S89" s="6">
        <v>108</v>
      </c>
      <c r="T89" s="6">
        <v>0</v>
      </c>
      <c r="U89" s="6" t="s">
        <v>42</v>
      </c>
      <c r="V89" s="6" t="s">
        <v>42</v>
      </c>
      <c r="W89" s="8">
        <v>1510000</v>
      </c>
      <c r="X89" s="9">
        <v>96794.87</v>
      </c>
      <c r="Y89" s="6" t="s">
        <v>46</v>
      </c>
      <c r="Z89" s="7">
        <v>100</v>
      </c>
      <c r="AA89" s="6" t="s">
        <v>42</v>
      </c>
      <c r="AB89" s="6" t="s">
        <v>42</v>
      </c>
      <c r="AC89" s="6" t="s">
        <v>46</v>
      </c>
      <c r="AD89" s="6" t="str">
        <f t="shared" si="2"/>
        <v>Y</v>
      </c>
      <c r="AE89" s="6" t="s">
        <v>42</v>
      </c>
      <c r="AF89" s="6" t="s">
        <v>46</v>
      </c>
      <c r="AG89" s="6" t="s">
        <v>42</v>
      </c>
      <c r="AH89" s="6">
        <v>106</v>
      </c>
    </row>
    <row r="90" spans="1:34" ht="24" x14ac:dyDescent="0.3">
      <c r="A90" s="4" t="s">
        <v>474</v>
      </c>
      <c r="B90" s="5" t="s">
        <v>475</v>
      </c>
      <c r="C90" s="4" t="s">
        <v>317</v>
      </c>
      <c r="D90" s="6" t="s">
        <v>37</v>
      </c>
      <c r="E90" s="5" t="s">
        <v>476</v>
      </c>
      <c r="F90" s="4" t="s">
        <v>477</v>
      </c>
      <c r="G90" s="5" t="s">
        <v>478</v>
      </c>
      <c r="H90" s="5" t="s">
        <v>479</v>
      </c>
      <c r="I90" s="6" t="s">
        <v>42</v>
      </c>
      <c r="J90" s="6" t="s">
        <v>43</v>
      </c>
      <c r="K90" s="6" t="str">
        <f t="shared" si="3"/>
        <v>N/A</v>
      </c>
      <c r="L90" s="6" t="s">
        <v>42</v>
      </c>
      <c r="M90" s="7">
        <v>96</v>
      </c>
      <c r="N90" s="7">
        <f>ROUNDUP(M90*(Z90/100),0)</f>
        <v>96</v>
      </c>
      <c r="O90" s="6" t="s">
        <v>44</v>
      </c>
      <c r="P90" s="6" t="s">
        <v>45</v>
      </c>
      <c r="Q90" s="6" t="s">
        <v>46</v>
      </c>
      <c r="R90" s="6" t="s">
        <v>47</v>
      </c>
      <c r="S90" s="6">
        <v>96</v>
      </c>
      <c r="T90" s="6">
        <v>0</v>
      </c>
      <c r="U90" s="6" t="s">
        <v>42</v>
      </c>
      <c r="V90" s="6" t="s">
        <v>42</v>
      </c>
      <c r="W90" s="8">
        <v>1510000</v>
      </c>
      <c r="X90" s="9">
        <v>94193.51</v>
      </c>
      <c r="Y90" s="6" t="s">
        <v>46</v>
      </c>
      <c r="Z90" s="7">
        <v>100</v>
      </c>
      <c r="AA90" s="6" t="s">
        <v>42</v>
      </c>
      <c r="AB90" s="6" t="s">
        <v>42</v>
      </c>
      <c r="AC90" s="6" t="s">
        <v>42</v>
      </c>
      <c r="AD90" s="6" t="str">
        <f t="shared" si="2"/>
        <v>N</v>
      </c>
      <c r="AE90" s="6" t="s">
        <v>46</v>
      </c>
      <c r="AF90" s="6" t="s">
        <v>46</v>
      </c>
      <c r="AG90" s="6" t="s">
        <v>42</v>
      </c>
      <c r="AH90" s="6">
        <v>40</v>
      </c>
    </row>
    <row r="91" spans="1:34" ht="36" x14ac:dyDescent="0.3">
      <c r="A91" s="4" t="s">
        <v>480</v>
      </c>
      <c r="B91" s="5" t="s">
        <v>481</v>
      </c>
      <c r="C91" s="4" t="s">
        <v>121</v>
      </c>
      <c r="D91" s="6" t="s">
        <v>37</v>
      </c>
      <c r="E91" s="5" t="s">
        <v>482</v>
      </c>
      <c r="F91" s="4" t="s">
        <v>160</v>
      </c>
      <c r="G91" s="5" t="s">
        <v>483</v>
      </c>
      <c r="H91" s="5" t="s">
        <v>162</v>
      </c>
      <c r="I91" s="6" t="s">
        <v>42</v>
      </c>
      <c r="J91" s="6" t="s">
        <v>43</v>
      </c>
      <c r="K91" s="6" t="str">
        <f t="shared" si="3"/>
        <v>N/A</v>
      </c>
      <c r="L91" s="6" t="s">
        <v>42</v>
      </c>
      <c r="M91" s="7">
        <v>81</v>
      </c>
      <c r="N91" s="7">
        <f>ROUNDUP(M91*(Z91/100),0)</f>
        <v>81</v>
      </c>
      <c r="O91" s="6" t="s">
        <v>44</v>
      </c>
      <c r="P91" s="6" t="s">
        <v>45</v>
      </c>
      <c r="Q91" s="6" t="s">
        <v>46</v>
      </c>
      <c r="R91" s="6" t="s">
        <v>47</v>
      </c>
      <c r="S91" s="6">
        <v>81</v>
      </c>
      <c r="T91" s="6">
        <v>0</v>
      </c>
      <c r="U91" s="6" t="s">
        <v>42</v>
      </c>
      <c r="V91" s="6" t="s">
        <v>42</v>
      </c>
      <c r="W91" s="8">
        <v>1155000</v>
      </c>
      <c r="X91" s="11">
        <v>111008.33</v>
      </c>
      <c r="Y91" s="6" t="s">
        <v>46</v>
      </c>
      <c r="Z91" s="7">
        <v>100</v>
      </c>
      <c r="AA91" s="6" t="s">
        <v>42</v>
      </c>
      <c r="AB91" s="6" t="s">
        <v>42</v>
      </c>
      <c r="AC91" s="6" t="s">
        <v>42</v>
      </c>
      <c r="AD91" s="6" t="str">
        <f t="shared" si="2"/>
        <v>N</v>
      </c>
      <c r="AE91" s="6" t="s">
        <v>42</v>
      </c>
      <c r="AF91" s="6" t="s">
        <v>42</v>
      </c>
      <c r="AG91" s="6" t="s">
        <v>42</v>
      </c>
      <c r="AH91" s="6">
        <v>114</v>
      </c>
    </row>
    <row r="92" spans="1:34" ht="24" x14ac:dyDescent="0.3">
      <c r="A92" s="4" t="s">
        <v>484</v>
      </c>
      <c r="B92" s="5" t="s">
        <v>485</v>
      </c>
      <c r="C92" s="4" t="s">
        <v>255</v>
      </c>
      <c r="D92" s="6" t="s">
        <v>37</v>
      </c>
      <c r="E92" s="5" t="s">
        <v>486</v>
      </c>
      <c r="F92" s="4" t="s">
        <v>250</v>
      </c>
      <c r="G92" s="5" t="s">
        <v>487</v>
      </c>
      <c r="H92" s="5" t="s">
        <v>252</v>
      </c>
      <c r="I92" s="6" t="s">
        <v>42</v>
      </c>
      <c r="J92" s="6" t="s">
        <v>62</v>
      </c>
      <c r="K92" s="6" t="str">
        <f t="shared" si="3"/>
        <v>N</v>
      </c>
      <c r="L92" s="6" t="s">
        <v>42</v>
      </c>
      <c r="M92" s="7">
        <v>100</v>
      </c>
      <c r="N92" s="7">
        <f>ROUNDUP(M92*(Z92/100),0)</f>
        <v>100</v>
      </c>
      <c r="O92" s="6" t="s">
        <v>44</v>
      </c>
      <c r="P92" s="6" t="s">
        <v>45</v>
      </c>
      <c r="Q92" s="6" t="s">
        <v>42</v>
      </c>
      <c r="R92" s="6" t="s">
        <v>47</v>
      </c>
      <c r="S92" s="6">
        <v>100</v>
      </c>
      <c r="T92" s="6">
        <v>0</v>
      </c>
      <c r="U92" s="6" t="s">
        <v>42</v>
      </c>
      <c r="V92" s="6" t="s">
        <v>42</v>
      </c>
      <c r="W92" s="8">
        <v>1510000</v>
      </c>
      <c r="X92" s="9">
        <v>104538.46</v>
      </c>
      <c r="Y92" s="6" t="s">
        <v>46</v>
      </c>
      <c r="Z92" s="7">
        <v>100</v>
      </c>
      <c r="AA92" s="6" t="s">
        <v>42</v>
      </c>
      <c r="AB92" s="6" t="s">
        <v>46</v>
      </c>
      <c r="AC92" s="6" t="s">
        <v>42</v>
      </c>
      <c r="AD92" s="6" t="str">
        <f t="shared" si="2"/>
        <v>Y</v>
      </c>
      <c r="AE92" s="6" t="s">
        <v>42</v>
      </c>
      <c r="AF92" s="6" t="s">
        <v>42</v>
      </c>
      <c r="AG92" s="6" t="s">
        <v>42</v>
      </c>
      <c r="AH92" s="6">
        <v>112</v>
      </c>
    </row>
    <row r="93" spans="1:34" ht="36" x14ac:dyDescent="0.3">
      <c r="A93" s="4" t="s">
        <v>488</v>
      </c>
      <c r="B93" s="5" t="s">
        <v>489</v>
      </c>
      <c r="C93" s="4" t="s">
        <v>490</v>
      </c>
      <c r="D93" s="6" t="s">
        <v>37</v>
      </c>
      <c r="E93" s="5" t="s">
        <v>491</v>
      </c>
      <c r="F93" s="4" t="s">
        <v>492</v>
      </c>
      <c r="G93" s="5" t="s">
        <v>493</v>
      </c>
      <c r="H93" s="5" t="s">
        <v>494</v>
      </c>
      <c r="I93" s="6" t="s">
        <v>42</v>
      </c>
      <c r="J93" s="6" t="s">
        <v>62</v>
      </c>
      <c r="K93" s="6" t="str">
        <f t="shared" si="3"/>
        <v>N</v>
      </c>
      <c r="L93" s="6" t="s">
        <v>42</v>
      </c>
      <c r="M93" s="7">
        <v>100</v>
      </c>
      <c r="N93" s="7">
        <f>ROUNDUP(M93*(Z93/100),0)</f>
        <v>100</v>
      </c>
      <c r="O93" s="6" t="s">
        <v>44</v>
      </c>
      <c r="P93" s="6" t="s">
        <v>45</v>
      </c>
      <c r="Q93" s="6" t="s">
        <v>42</v>
      </c>
      <c r="R93" s="6" t="s">
        <v>47</v>
      </c>
      <c r="S93" s="6">
        <v>100</v>
      </c>
      <c r="T93" s="6">
        <v>0</v>
      </c>
      <c r="U93" s="6" t="s">
        <v>42</v>
      </c>
      <c r="V93" s="6" t="s">
        <v>42</v>
      </c>
      <c r="W93" s="8">
        <v>1510000</v>
      </c>
      <c r="X93" s="12">
        <v>104538.46</v>
      </c>
      <c r="Y93" s="6" t="s">
        <v>46</v>
      </c>
      <c r="Z93" s="7">
        <v>100</v>
      </c>
      <c r="AA93" s="6" t="s">
        <v>42</v>
      </c>
      <c r="AB93" s="6" t="s">
        <v>42</v>
      </c>
      <c r="AC93" s="6" t="s">
        <v>42</v>
      </c>
      <c r="AD93" s="6" t="str">
        <f t="shared" si="2"/>
        <v>N</v>
      </c>
      <c r="AE93" s="6" t="s">
        <v>46</v>
      </c>
      <c r="AF93" s="6" t="s">
        <v>42</v>
      </c>
      <c r="AG93" s="6" t="s">
        <v>42</v>
      </c>
      <c r="AH93" s="6">
        <v>116</v>
      </c>
    </row>
    <row r="94" spans="1:34" ht="24" x14ac:dyDescent="0.3">
      <c r="A94" s="4" t="s">
        <v>495</v>
      </c>
      <c r="B94" s="5" t="s">
        <v>496</v>
      </c>
      <c r="C94" s="4" t="s">
        <v>109</v>
      </c>
      <c r="D94" s="6" t="s">
        <v>37</v>
      </c>
      <c r="E94" s="5" t="s">
        <v>497</v>
      </c>
      <c r="F94" s="4" t="s">
        <v>492</v>
      </c>
      <c r="G94" s="5" t="s">
        <v>498</v>
      </c>
      <c r="H94" s="5" t="s">
        <v>494</v>
      </c>
      <c r="I94" s="6" t="s">
        <v>42</v>
      </c>
      <c r="J94" s="6" t="s">
        <v>62</v>
      </c>
      <c r="K94" s="6" t="str">
        <f t="shared" si="3"/>
        <v>N</v>
      </c>
      <c r="L94" s="6" t="s">
        <v>42</v>
      </c>
      <c r="M94" s="7">
        <v>96</v>
      </c>
      <c r="N94" s="7">
        <f>ROUNDUP(M94*(Z94/100),0)</f>
        <v>96</v>
      </c>
      <c r="O94" s="6" t="s">
        <v>44</v>
      </c>
      <c r="P94" s="6" t="s">
        <v>45</v>
      </c>
      <c r="Q94" s="6" t="s">
        <v>42</v>
      </c>
      <c r="R94" s="6" t="s">
        <v>47</v>
      </c>
      <c r="S94" s="6">
        <v>96</v>
      </c>
      <c r="T94" s="6">
        <v>0</v>
      </c>
      <c r="U94" s="6" t="s">
        <v>42</v>
      </c>
      <c r="V94" s="6" t="s">
        <v>42</v>
      </c>
      <c r="W94" s="8">
        <v>1484115</v>
      </c>
      <c r="X94" s="12">
        <v>107027.52</v>
      </c>
      <c r="Y94" s="6" t="s">
        <v>46</v>
      </c>
      <c r="Z94" s="7">
        <v>100</v>
      </c>
      <c r="AA94" s="6" t="s">
        <v>42</v>
      </c>
      <c r="AB94" s="6" t="s">
        <v>42</v>
      </c>
      <c r="AC94" s="6" t="s">
        <v>42</v>
      </c>
      <c r="AD94" s="6" t="str">
        <f t="shared" si="2"/>
        <v>N</v>
      </c>
      <c r="AE94" s="6" t="s">
        <v>42</v>
      </c>
      <c r="AF94" s="6" t="s">
        <v>42</v>
      </c>
      <c r="AG94" s="6" t="s">
        <v>46</v>
      </c>
      <c r="AH94" s="6">
        <v>130</v>
      </c>
    </row>
    <row r="95" spans="1:34" ht="24" x14ac:dyDescent="0.3">
      <c r="A95" s="4" t="s">
        <v>499</v>
      </c>
      <c r="B95" s="5" t="s">
        <v>500</v>
      </c>
      <c r="C95" s="4" t="s">
        <v>132</v>
      </c>
      <c r="D95" s="6" t="s">
        <v>37</v>
      </c>
      <c r="E95" s="5" t="s">
        <v>501</v>
      </c>
      <c r="F95" s="4" t="s">
        <v>59</v>
      </c>
      <c r="G95" s="5" t="s">
        <v>502</v>
      </c>
      <c r="H95" s="5" t="s">
        <v>61</v>
      </c>
      <c r="I95" s="6" t="s">
        <v>42</v>
      </c>
      <c r="J95" s="6" t="s">
        <v>62</v>
      </c>
      <c r="K95" s="6" t="str">
        <f t="shared" si="3"/>
        <v>N</v>
      </c>
      <c r="L95" s="6" t="s">
        <v>42</v>
      </c>
      <c r="M95" s="7">
        <v>96</v>
      </c>
      <c r="N95" s="7">
        <f>ROUNDUP(M95*(Z95/100),0)</f>
        <v>96</v>
      </c>
      <c r="O95" s="6" t="s">
        <v>44</v>
      </c>
      <c r="P95" s="6" t="s">
        <v>45</v>
      </c>
      <c r="Q95" s="6" t="s">
        <v>42</v>
      </c>
      <c r="R95" s="6" t="s">
        <v>47</v>
      </c>
      <c r="S95" s="6">
        <v>96</v>
      </c>
      <c r="T95" s="6">
        <v>0</v>
      </c>
      <c r="U95" s="6" t="s">
        <v>42</v>
      </c>
      <c r="V95" s="6" t="s">
        <v>42</v>
      </c>
      <c r="W95" s="8">
        <v>1510000</v>
      </c>
      <c r="X95" s="11">
        <v>108894.23</v>
      </c>
      <c r="Y95" s="6" t="s">
        <v>46</v>
      </c>
      <c r="Z95" s="7">
        <v>100</v>
      </c>
      <c r="AA95" s="6" t="s">
        <v>42</v>
      </c>
      <c r="AB95" s="6" t="s">
        <v>42</v>
      </c>
      <c r="AC95" s="6" t="s">
        <v>42</v>
      </c>
      <c r="AD95" s="6" t="str">
        <f t="shared" si="2"/>
        <v>N</v>
      </c>
      <c r="AE95" s="6" t="s">
        <v>46</v>
      </c>
      <c r="AF95" s="6" t="s">
        <v>42</v>
      </c>
      <c r="AG95" s="6" t="s">
        <v>42</v>
      </c>
      <c r="AH95" s="6">
        <v>82</v>
      </c>
    </row>
    <row r="96" spans="1:34" ht="24" x14ac:dyDescent="0.3">
      <c r="A96" s="4" t="s">
        <v>503</v>
      </c>
      <c r="B96" s="5" t="s">
        <v>504</v>
      </c>
      <c r="C96" s="4" t="s">
        <v>36</v>
      </c>
      <c r="D96" s="6" t="s">
        <v>37</v>
      </c>
      <c r="E96" s="5" t="s">
        <v>505</v>
      </c>
      <c r="F96" s="4" t="s">
        <v>454</v>
      </c>
      <c r="G96" s="5" t="s">
        <v>506</v>
      </c>
      <c r="H96" s="5" t="s">
        <v>507</v>
      </c>
      <c r="I96" s="6" t="s">
        <v>42</v>
      </c>
      <c r="J96" s="6" t="s">
        <v>43</v>
      </c>
      <c r="K96" s="6" t="str">
        <f t="shared" si="3"/>
        <v>N/A</v>
      </c>
      <c r="L96" s="6" t="s">
        <v>42</v>
      </c>
      <c r="M96" s="7">
        <v>108</v>
      </c>
      <c r="N96" s="7">
        <f>ROUNDUP(M96*(Z96/100),0)</f>
        <v>108</v>
      </c>
      <c r="O96" s="6" t="s">
        <v>44</v>
      </c>
      <c r="P96" s="6" t="s">
        <v>45</v>
      </c>
      <c r="Q96" s="6" t="s">
        <v>42</v>
      </c>
      <c r="R96" s="6" t="s">
        <v>47</v>
      </c>
      <c r="S96" s="6">
        <v>108</v>
      </c>
      <c r="T96" s="6">
        <v>0</v>
      </c>
      <c r="U96" s="6" t="s">
        <v>42</v>
      </c>
      <c r="V96" s="6" t="s">
        <v>42</v>
      </c>
      <c r="W96" s="8">
        <v>1510000</v>
      </c>
      <c r="X96" s="9">
        <v>96794.87</v>
      </c>
      <c r="Y96" s="6" t="s">
        <v>46</v>
      </c>
      <c r="Z96" s="7">
        <v>100</v>
      </c>
      <c r="AA96" s="6" t="s">
        <v>42</v>
      </c>
      <c r="AB96" s="6" t="s">
        <v>42</v>
      </c>
      <c r="AC96" s="6" t="s">
        <v>42</v>
      </c>
      <c r="AD96" s="6" t="str">
        <f t="shared" si="2"/>
        <v>N</v>
      </c>
      <c r="AE96" s="6" t="s">
        <v>42</v>
      </c>
      <c r="AF96" s="6" t="s">
        <v>42</v>
      </c>
      <c r="AG96" s="6" t="s">
        <v>46</v>
      </c>
      <c r="AH96" s="6">
        <v>68</v>
      </c>
    </row>
    <row r="97" spans="1:34" ht="48" x14ac:dyDescent="0.3">
      <c r="A97" s="4" t="s">
        <v>508</v>
      </c>
      <c r="B97" s="5" t="s">
        <v>509</v>
      </c>
      <c r="C97" s="4" t="s">
        <v>115</v>
      </c>
      <c r="D97" s="6" t="s">
        <v>37</v>
      </c>
      <c r="E97" s="5" t="s">
        <v>510</v>
      </c>
      <c r="F97" s="4" t="s">
        <v>52</v>
      </c>
      <c r="G97" s="5" t="s">
        <v>511</v>
      </c>
      <c r="H97" s="5" t="s">
        <v>403</v>
      </c>
      <c r="I97" s="6" t="s">
        <v>42</v>
      </c>
      <c r="J97" s="6" t="s">
        <v>62</v>
      </c>
      <c r="K97" s="6" t="str">
        <f t="shared" si="3"/>
        <v>N</v>
      </c>
      <c r="L97" s="6" t="s">
        <v>46</v>
      </c>
      <c r="M97" s="7">
        <v>84</v>
      </c>
      <c r="N97" s="7">
        <f>ROUNDUP(M97*(Z97/100),0)</f>
        <v>84</v>
      </c>
      <c r="O97" s="6" t="s">
        <v>404</v>
      </c>
      <c r="P97" s="6" t="s">
        <v>45</v>
      </c>
      <c r="Q97" s="6" t="s">
        <v>46</v>
      </c>
      <c r="R97" s="6" t="s">
        <v>46</v>
      </c>
      <c r="S97" s="6">
        <v>84</v>
      </c>
      <c r="T97" s="6">
        <v>0</v>
      </c>
      <c r="U97" s="6" t="s">
        <v>46</v>
      </c>
      <c r="V97" s="6" t="s">
        <v>42</v>
      </c>
      <c r="W97" s="8">
        <v>1510000</v>
      </c>
      <c r="X97" s="9">
        <v>107649.73</v>
      </c>
      <c r="Y97" s="6" t="s">
        <v>46</v>
      </c>
      <c r="Z97" s="7">
        <v>100</v>
      </c>
      <c r="AA97" s="6" t="s">
        <v>42</v>
      </c>
      <c r="AB97" s="6" t="s">
        <v>42</v>
      </c>
      <c r="AC97" s="6" t="s">
        <v>42</v>
      </c>
      <c r="AD97" s="6" t="str">
        <f t="shared" si="2"/>
        <v>N</v>
      </c>
      <c r="AE97" s="6" t="s">
        <v>42</v>
      </c>
      <c r="AF97" s="6" t="s">
        <v>42</v>
      </c>
      <c r="AG97" s="6" t="s">
        <v>46</v>
      </c>
      <c r="AH97" s="6">
        <v>4</v>
      </c>
    </row>
    <row r="98" spans="1:34" ht="24" x14ac:dyDescent="0.3">
      <c r="A98" s="4" t="s">
        <v>512</v>
      </c>
      <c r="B98" s="5" t="s">
        <v>513</v>
      </c>
      <c r="C98" s="4" t="s">
        <v>244</v>
      </c>
      <c r="D98" s="6" t="s">
        <v>37</v>
      </c>
      <c r="E98" s="5" t="s">
        <v>514</v>
      </c>
      <c r="F98" s="4" t="s">
        <v>345</v>
      </c>
      <c r="G98" s="5" t="s">
        <v>515</v>
      </c>
      <c r="H98" s="5" t="s">
        <v>516</v>
      </c>
      <c r="I98" s="6" t="s">
        <v>42</v>
      </c>
      <c r="J98" s="6" t="s">
        <v>62</v>
      </c>
      <c r="K98" s="6" t="str">
        <f t="shared" si="3"/>
        <v>N</v>
      </c>
      <c r="L98" s="6" t="s">
        <v>42</v>
      </c>
      <c r="M98" s="7">
        <v>77</v>
      </c>
      <c r="N98" s="7">
        <f>ROUNDUP(M98*(Z98/100),0)</f>
        <v>77</v>
      </c>
      <c r="O98" s="6" t="s">
        <v>44</v>
      </c>
      <c r="P98" s="6" t="s">
        <v>45</v>
      </c>
      <c r="Q98" s="6" t="s">
        <v>46</v>
      </c>
      <c r="R98" s="6" t="s">
        <v>47</v>
      </c>
      <c r="S98" s="6">
        <v>77</v>
      </c>
      <c r="T98" s="6">
        <v>0</v>
      </c>
      <c r="U98" s="6" t="s">
        <v>46</v>
      </c>
      <c r="V98" s="6" t="s">
        <v>42</v>
      </c>
      <c r="W98" s="8">
        <v>1420000</v>
      </c>
      <c r="X98" s="9">
        <v>110436.56</v>
      </c>
      <c r="Y98" s="6" t="s">
        <v>46</v>
      </c>
      <c r="Z98" s="7">
        <v>100</v>
      </c>
      <c r="AA98" s="6" t="s">
        <v>42</v>
      </c>
      <c r="AB98" s="6" t="s">
        <v>42</v>
      </c>
      <c r="AC98" s="6" t="s">
        <v>42</v>
      </c>
      <c r="AD98" s="6" t="str">
        <f t="shared" si="2"/>
        <v>N</v>
      </c>
      <c r="AE98" s="6" t="s">
        <v>42</v>
      </c>
      <c r="AF98" s="6" t="s">
        <v>42</v>
      </c>
      <c r="AG98" s="6" t="s">
        <v>46</v>
      </c>
      <c r="AH98" s="6">
        <v>133</v>
      </c>
    </row>
    <row r="99" spans="1:34" ht="36" x14ac:dyDescent="0.3">
      <c r="A99" s="4" t="s">
        <v>517</v>
      </c>
      <c r="B99" s="5" t="s">
        <v>518</v>
      </c>
      <c r="C99" s="4" t="s">
        <v>36</v>
      </c>
      <c r="D99" s="6" t="s">
        <v>37</v>
      </c>
      <c r="E99" s="5" t="s">
        <v>519</v>
      </c>
      <c r="F99" s="4" t="s">
        <v>52</v>
      </c>
      <c r="G99" s="5" t="s">
        <v>520</v>
      </c>
      <c r="H99" s="5" t="s">
        <v>54</v>
      </c>
      <c r="I99" s="6" t="s">
        <v>42</v>
      </c>
      <c r="J99" s="6" t="s">
        <v>62</v>
      </c>
      <c r="K99" s="6" t="str">
        <f t="shared" si="3"/>
        <v>N</v>
      </c>
      <c r="L99" s="6" t="s">
        <v>42</v>
      </c>
      <c r="M99" s="7">
        <v>84</v>
      </c>
      <c r="N99" s="7">
        <f>ROUNDUP(M99*(Z99/100),0)</f>
        <v>84</v>
      </c>
      <c r="O99" s="6" t="s">
        <v>44</v>
      </c>
      <c r="P99" s="6" t="s">
        <v>45</v>
      </c>
      <c r="Q99" s="6" t="s">
        <v>46</v>
      </c>
      <c r="R99" s="6" t="s">
        <v>47</v>
      </c>
      <c r="S99" s="6">
        <v>84</v>
      </c>
      <c r="T99" s="6">
        <v>0</v>
      </c>
      <c r="U99" s="6" t="s">
        <v>42</v>
      </c>
      <c r="V99" s="6" t="s">
        <v>42</v>
      </c>
      <c r="W99" s="8">
        <v>1510000</v>
      </c>
      <c r="X99" s="9">
        <v>107649.73</v>
      </c>
      <c r="Y99" s="6" t="s">
        <v>46</v>
      </c>
      <c r="Z99" s="7">
        <v>100</v>
      </c>
      <c r="AA99" s="6" t="s">
        <v>42</v>
      </c>
      <c r="AB99" s="6" t="s">
        <v>42</v>
      </c>
      <c r="AC99" s="6" t="s">
        <v>46</v>
      </c>
      <c r="AD99" s="6" t="str">
        <f t="shared" si="2"/>
        <v>Y</v>
      </c>
      <c r="AE99" s="6" t="s">
        <v>42</v>
      </c>
      <c r="AF99" s="6" t="s">
        <v>42</v>
      </c>
      <c r="AG99" s="6" t="s">
        <v>42</v>
      </c>
      <c r="AH99" s="6">
        <v>67</v>
      </c>
    </row>
    <row r="100" spans="1:34" ht="36" x14ac:dyDescent="0.3">
      <c r="A100" s="4" t="s">
        <v>521</v>
      </c>
      <c r="B100" s="5" t="s">
        <v>522</v>
      </c>
      <c r="C100" s="4" t="s">
        <v>490</v>
      </c>
      <c r="D100" s="6" t="s">
        <v>37</v>
      </c>
      <c r="E100" s="5" t="s">
        <v>523</v>
      </c>
      <c r="F100" s="4" t="s">
        <v>492</v>
      </c>
      <c r="G100" s="5" t="s">
        <v>524</v>
      </c>
      <c r="H100" s="5" t="s">
        <v>494</v>
      </c>
      <c r="I100" s="6" t="s">
        <v>42</v>
      </c>
      <c r="J100" s="6" t="s">
        <v>62</v>
      </c>
      <c r="K100" s="6" t="str">
        <f t="shared" si="3"/>
        <v>N</v>
      </c>
      <c r="L100" s="6" t="s">
        <v>42</v>
      </c>
      <c r="M100" s="7">
        <v>96</v>
      </c>
      <c r="N100" s="7">
        <f>ROUNDUP(M100*(Z100/100),0)</f>
        <v>96</v>
      </c>
      <c r="O100" s="6" t="s">
        <v>44</v>
      </c>
      <c r="P100" s="6" t="s">
        <v>45</v>
      </c>
      <c r="Q100" s="6" t="s">
        <v>42</v>
      </c>
      <c r="R100" s="6" t="s">
        <v>47</v>
      </c>
      <c r="S100" s="6">
        <v>96</v>
      </c>
      <c r="T100" s="6">
        <v>0</v>
      </c>
      <c r="U100" s="6" t="s">
        <v>42</v>
      </c>
      <c r="V100" s="6" t="s">
        <v>42</v>
      </c>
      <c r="W100" s="8">
        <v>1482672</v>
      </c>
      <c r="X100" s="12">
        <v>106923.46</v>
      </c>
      <c r="Y100" s="6" t="s">
        <v>46</v>
      </c>
      <c r="Z100" s="7">
        <v>100</v>
      </c>
      <c r="AA100" s="6" t="s">
        <v>42</v>
      </c>
      <c r="AB100" s="6" t="s">
        <v>42</v>
      </c>
      <c r="AC100" s="6" t="s">
        <v>42</v>
      </c>
      <c r="AD100" s="6" t="str">
        <f t="shared" si="2"/>
        <v>N</v>
      </c>
      <c r="AE100" s="6" t="s">
        <v>46</v>
      </c>
      <c r="AF100" s="6" t="s">
        <v>42</v>
      </c>
      <c r="AG100" s="6" t="s">
        <v>42</v>
      </c>
      <c r="AH100" s="6">
        <v>22</v>
      </c>
    </row>
    <row r="101" spans="1:34" ht="36" x14ac:dyDescent="0.3">
      <c r="A101" s="4" t="s">
        <v>525</v>
      </c>
      <c r="B101" s="5" t="s">
        <v>526</v>
      </c>
      <c r="C101" s="4" t="s">
        <v>527</v>
      </c>
      <c r="D101" s="6" t="s">
        <v>528</v>
      </c>
      <c r="E101" s="5" t="s">
        <v>529</v>
      </c>
      <c r="F101" s="4" t="s">
        <v>185</v>
      </c>
      <c r="G101" s="5" t="s">
        <v>530</v>
      </c>
      <c r="H101" s="5" t="s">
        <v>531</v>
      </c>
      <c r="I101" s="6" t="s">
        <v>42</v>
      </c>
      <c r="J101" s="6" t="s">
        <v>43</v>
      </c>
      <c r="K101" s="6" t="str">
        <f t="shared" si="3"/>
        <v>N/A</v>
      </c>
      <c r="L101" s="6" t="s">
        <v>42</v>
      </c>
      <c r="M101" s="7">
        <v>36</v>
      </c>
      <c r="N101" s="7">
        <f>ROUNDUP(M101*(Z101/100),0)</f>
        <v>36</v>
      </c>
      <c r="O101" s="6" t="s">
        <v>44</v>
      </c>
      <c r="P101" s="6" t="s">
        <v>45</v>
      </c>
      <c r="Q101" s="6" t="s">
        <v>42</v>
      </c>
      <c r="R101" s="6" t="s">
        <v>47</v>
      </c>
      <c r="S101" s="6">
        <v>36</v>
      </c>
      <c r="T101" s="6">
        <v>0</v>
      </c>
      <c r="U101" s="6" t="s">
        <v>42</v>
      </c>
      <c r="V101" s="6" t="s">
        <v>42</v>
      </c>
      <c r="W101" s="8">
        <v>477091</v>
      </c>
      <c r="X101" s="9">
        <v>91748.27</v>
      </c>
      <c r="Y101" s="6" t="s">
        <v>46</v>
      </c>
      <c r="Z101" s="7">
        <v>100</v>
      </c>
      <c r="AA101" s="6" t="s">
        <v>42</v>
      </c>
      <c r="AB101" s="6" t="s">
        <v>46</v>
      </c>
      <c r="AC101" s="6" t="s">
        <v>42</v>
      </c>
      <c r="AD101" s="6" t="str">
        <f t="shared" si="2"/>
        <v>Y</v>
      </c>
      <c r="AE101" s="6" t="s">
        <v>42</v>
      </c>
      <c r="AF101" s="6" t="s">
        <v>42</v>
      </c>
      <c r="AG101" s="6" t="s">
        <v>42</v>
      </c>
      <c r="AH101" s="6">
        <v>37</v>
      </c>
    </row>
    <row r="102" spans="1:34" ht="48" x14ac:dyDescent="0.3">
      <c r="A102" s="4" t="s">
        <v>532</v>
      </c>
      <c r="B102" s="5" t="s">
        <v>533</v>
      </c>
      <c r="C102" s="4" t="s">
        <v>115</v>
      </c>
      <c r="D102" s="6" t="s">
        <v>37</v>
      </c>
      <c r="E102" s="5" t="s">
        <v>534</v>
      </c>
      <c r="F102" s="4" t="s">
        <v>52</v>
      </c>
      <c r="G102" s="5" t="s">
        <v>535</v>
      </c>
      <c r="H102" s="5" t="s">
        <v>403</v>
      </c>
      <c r="I102" s="6" t="s">
        <v>42</v>
      </c>
      <c r="J102" s="6" t="s">
        <v>43</v>
      </c>
      <c r="K102" s="6" t="str">
        <f t="shared" si="3"/>
        <v>N/A</v>
      </c>
      <c r="L102" s="6" t="s">
        <v>42</v>
      </c>
      <c r="M102" s="7">
        <v>77</v>
      </c>
      <c r="N102" s="7">
        <f>ROUNDUP(M102*(Z102/100),0)</f>
        <v>77</v>
      </c>
      <c r="O102" s="6" t="s">
        <v>44</v>
      </c>
      <c r="P102" s="6" t="s">
        <v>197</v>
      </c>
      <c r="Q102" s="6" t="s">
        <v>46</v>
      </c>
      <c r="R102" s="6" t="s">
        <v>47</v>
      </c>
      <c r="S102" s="6">
        <v>77</v>
      </c>
      <c r="T102" s="6">
        <v>0</v>
      </c>
      <c r="U102" s="6" t="s">
        <v>42</v>
      </c>
      <c r="V102" s="6" t="s">
        <v>42</v>
      </c>
      <c r="W102" s="8">
        <v>1510000</v>
      </c>
      <c r="X102" s="9">
        <v>106574.93</v>
      </c>
      <c r="Y102" s="6" t="s">
        <v>46</v>
      </c>
      <c r="Z102" s="7">
        <v>100</v>
      </c>
      <c r="AA102" s="6" t="s">
        <v>42</v>
      </c>
      <c r="AB102" s="6" t="s">
        <v>42</v>
      </c>
      <c r="AC102" s="6" t="s">
        <v>42</v>
      </c>
      <c r="AD102" s="6" t="str">
        <f t="shared" si="2"/>
        <v>N</v>
      </c>
      <c r="AE102" s="6" t="s">
        <v>46</v>
      </c>
      <c r="AF102" s="6" t="s">
        <v>46</v>
      </c>
      <c r="AG102" s="6" t="s">
        <v>42</v>
      </c>
      <c r="AH102" s="6">
        <v>19</v>
      </c>
    </row>
    <row r="103" spans="1:34" ht="36" x14ac:dyDescent="0.3">
      <c r="A103" s="4" t="s">
        <v>536</v>
      </c>
      <c r="B103" s="5" t="s">
        <v>537</v>
      </c>
      <c r="C103" s="4" t="s">
        <v>490</v>
      </c>
      <c r="D103" s="6" t="s">
        <v>37</v>
      </c>
      <c r="E103" s="5" t="s">
        <v>538</v>
      </c>
      <c r="F103" s="4" t="s">
        <v>492</v>
      </c>
      <c r="G103" s="5" t="s">
        <v>539</v>
      </c>
      <c r="H103" s="5" t="s">
        <v>494</v>
      </c>
      <c r="I103" s="6" t="s">
        <v>42</v>
      </c>
      <c r="J103" s="6" t="s">
        <v>62</v>
      </c>
      <c r="K103" s="6" t="str">
        <f t="shared" si="3"/>
        <v>N</v>
      </c>
      <c r="L103" s="6" t="s">
        <v>42</v>
      </c>
      <c r="M103" s="7">
        <v>96</v>
      </c>
      <c r="N103" s="7">
        <f>ROUNDUP(M103*(Z103/100),0)</f>
        <v>96</v>
      </c>
      <c r="O103" s="6" t="s">
        <v>44</v>
      </c>
      <c r="P103" s="6" t="s">
        <v>45</v>
      </c>
      <c r="Q103" s="6" t="s">
        <v>42</v>
      </c>
      <c r="R103" s="6" t="s">
        <v>47</v>
      </c>
      <c r="S103" s="6">
        <v>96</v>
      </c>
      <c r="T103" s="6">
        <v>0</v>
      </c>
      <c r="U103" s="6" t="s">
        <v>42</v>
      </c>
      <c r="V103" s="6" t="s">
        <v>42</v>
      </c>
      <c r="W103" s="8">
        <v>1479357</v>
      </c>
      <c r="X103" s="12">
        <v>106684.4</v>
      </c>
      <c r="Y103" s="6" t="s">
        <v>46</v>
      </c>
      <c r="Z103" s="7">
        <v>100</v>
      </c>
      <c r="AA103" s="6" t="s">
        <v>42</v>
      </c>
      <c r="AB103" s="6" t="s">
        <v>42</v>
      </c>
      <c r="AC103" s="6" t="s">
        <v>42</v>
      </c>
      <c r="AD103" s="6" t="str">
        <f t="shared" si="2"/>
        <v>N</v>
      </c>
      <c r="AE103" s="6" t="s">
        <v>46</v>
      </c>
      <c r="AF103" s="6" t="s">
        <v>42</v>
      </c>
      <c r="AG103" s="6" t="s">
        <v>42</v>
      </c>
      <c r="AH103" s="6">
        <v>9</v>
      </c>
    </row>
    <row r="104" spans="1:34" ht="48" x14ac:dyDescent="0.3">
      <c r="A104" s="4" t="s">
        <v>540</v>
      </c>
      <c r="B104" s="5" t="s">
        <v>541</v>
      </c>
      <c r="C104" s="4" t="s">
        <v>57</v>
      </c>
      <c r="D104" s="6" t="s">
        <v>37</v>
      </c>
      <c r="E104" s="5" t="s">
        <v>542</v>
      </c>
      <c r="F104" s="4" t="s">
        <v>492</v>
      </c>
      <c r="G104" s="5" t="s">
        <v>543</v>
      </c>
      <c r="H104" s="5" t="s">
        <v>494</v>
      </c>
      <c r="I104" s="6" t="s">
        <v>42</v>
      </c>
      <c r="J104" s="6" t="s">
        <v>62</v>
      </c>
      <c r="K104" s="6" t="str">
        <f t="shared" si="3"/>
        <v>N</v>
      </c>
      <c r="L104" s="6" t="s">
        <v>42</v>
      </c>
      <c r="M104" s="7">
        <v>100</v>
      </c>
      <c r="N104" s="7">
        <f>ROUNDUP(M104*(Z104/100),0)</f>
        <v>100</v>
      </c>
      <c r="O104" s="6" t="s">
        <v>44</v>
      </c>
      <c r="P104" s="6" t="s">
        <v>73</v>
      </c>
      <c r="Q104" s="6" t="s">
        <v>42</v>
      </c>
      <c r="R104" s="6" t="s">
        <v>47</v>
      </c>
      <c r="S104" s="6">
        <v>100</v>
      </c>
      <c r="T104" s="6">
        <v>0</v>
      </c>
      <c r="U104" s="6" t="s">
        <v>42</v>
      </c>
      <c r="V104" s="6" t="s">
        <v>42</v>
      </c>
      <c r="W104" s="8">
        <v>1510000</v>
      </c>
      <c r="X104" s="12">
        <v>104538.46</v>
      </c>
      <c r="Y104" s="6" t="s">
        <v>46</v>
      </c>
      <c r="Z104" s="7">
        <v>100</v>
      </c>
      <c r="AA104" s="6" t="s">
        <v>42</v>
      </c>
      <c r="AB104" s="6" t="s">
        <v>42</v>
      </c>
      <c r="AC104" s="6" t="s">
        <v>46</v>
      </c>
      <c r="AD104" s="6" t="str">
        <f t="shared" si="2"/>
        <v>Y</v>
      </c>
      <c r="AE104" s="6" t="s">
        <v>42</v>
      </c>
      <c r="AF104" s="6" t="s">
        <v>42</v>
      </c>
      <c r="AG104" s="6" t="s">
        <v>42</v>
      </c>
      <c r="AH104" s="6">
        <v>99</v>
      </c>
    </row>
    <row r="105" spans="1:34" ht="36" x14ac:dyDescent="0.3">
      <c r="A105" s="4" t="s">
        <v>544</v>
      </c>
      <c r="B105" s="5" t="s">
        <v>545</v>
      </c>
      <c r="C105" s="4" t="s">
        <v>546</v>
      </c>
      <c r="D105" s="6" t="s">
        <v>37</v>
      </c>
      <c r="E105" s="5" t="s">
        <v>547</v>
      </c>
      <c r="F105" s="4" t="s">
        <v>492</v>
      </c>
      <c r="G105" s="5" t="s">
        <v>548</v>
      </c>
      <c r="H105" s="5" t="s">
        <v>494</v>
      </c>
      <c r="I105" s="6" t="s">
        <v>42</v>
      </c>
      <c r="J105" s="6" t="s">
        <v>62</v>
      </c>
      <c r="K105" s="6" t="str">
        <f t="shared" si="3"/>
        <v>N</v>
      </c>
      <c r="L105" s="6" t="s">
        <v>42</v>
      </c>
      <c r="M105" s="7">
        <v>90</v>
      </c>
      <c r="N105" s="7">
        <f>ROUNDUP(M105*(Z105/100),0)</f>
        <v>90</v>
      </c>
      <c r="O105" s="6" t="s">
        <v>44</v>
      </c>
      <c r="P105" s="6" t="s">
        <v>45</v>
      </c>
      <c r="Q105" s="6" t="s">
        <v>42</v>
      </c>
      <c r="R105" s="6" t="s">
        <v>47</v>
      </c>
      <c r="S105" s="6">
        <v>90</v>
      </c>
      <c r="T105" s="6">
        <v>0</v>
      </c>
      <c r="U105" s="6" t="s">
        <v>42</v>
      </c>
      <c r="V105" s="6" t="s">
        <v>42</v>
      </c>
      <c r="W105" s="8">
        <v>1386742</v>
      </c>
      <c r="X105" s="12">
        <v>106672.46</v>
      </c>
      <c r="Y105" s="6" t="s">
        <v>46</v>
      </c>
      <c r="Z105" s="7">
        <v>100</v>
      </c>
      <c r="AA105" s="6" t="s">
        <v>42</v>
      </c>
      <c r="AB105" s="6" t="s">
        <v>42</v>
      </c>
      <c r="AC105" s="6" t="s">
        <v>42</v>
      </c>
      <c r="AD105" s="6" t="str">
        <f t="shared" si="2"/>
        <v>N</v>
      </c>
      <c r="AE105" s="6" t="s">
        <v>46</v>
      </c>
      <c r="AF105" s="6" t="s">
        <v>42</v>
      </c>
      <c r="AG105" s="6" t="s">
        <v>42</v>
      </c>
      <c r="AH105" s="6">
        <v>15</v>
      </c>
    </row>
    <row r="106" spans="1:34" x14ac:dyDescent="0.3">
      <c r="A106" s="4" t="s">
        <v>549</v>
      </c>
      <c r="B106" s="5" t="s">
        <v>550</v>
      </c>
      <c r="C106" s="4" t="s">
        <v>174</v>
      </c>
      <c r="D106" s="6" t="s">
        <v>37</v>
      </c>
      <c r="E106" s="5" t="s">
        <v>551</v>
      </c>
      <c r="F106" s="4" t="s">
        <v>492</v>
      </c>
      <c r="G106" s="5" t="s">
        <v>552</v>
      </c>
      <c r="H106" s="5" t="s">
        <v>494</v>
      </c>
      <c r="I106" s="6" t="s">
        <v>42</v>
      </c>
      <c r="J106" s="6" t="s">
        <v>62</v>
      </c>
      <c r="K106" s="6" t="str">
        <f t="shared" si="3"/>
        <v>N</v>
      </c>
      <c r="L106" s="6" t="s">
        <v>42</v>
      </c>
      <c r="M106" s="7">
        <v>90</v>
      </c>
      <c r="N106" s="7">
        <f>ROUNDUP(M106*(Z106/100),0)</f>
        <v>90</v>
      </c>
      <c r="O106" s="6" t="s">
        <v>44</v>
      </c>
      <c r="P106" s="6" t="s">
        <v>73</v>
      </c>
      <c r="Q106" s="6" t="s">
        <v>46</v>
      </c>
      <c r="R106" s="6" t="s">
        <v>47</v>
      </c>
      <c r="S106" s="6">
        <v>90</v>
      </c>
      <c r="T106" s="6">
        <v>0</v>
      </c>
      <c r="U106" s="6" t="s">
        <v>42</v>
      </c>
      <c r="V106" s="6" t="s">
        <v>42</v>
      </c>
      <c r="W106" s="8">
        <v>1510000</v>
      </c>
      <c r="X106" s="12">
        <v>100473.08</v>
      </c>
      <c r="Y106" s="6" t="s">
        <v>46</v>
      </c>
      <c r="Z106" s="7">
        <v>100</v>
      </c>
      <c r="AA106" s="6" t="s">
        <v>42</v>
      </c>
      <c r="AB106" s="6" t="s">
        <v>42</v>
      </c>
      <c r="AC106" s="6" t="s">
        <v>42</v>
      </c>
      <c r="AD106" s="6" t="str">
        <f t="shared" si="2"/>
        <v>N</v>
      </c>
      <c r="AE106" s="6" t="s">
        <v>42</v>
      </c>
      <c r="AF106" s="6" t="s">
        <v>42</v>
      </c>
      <c r="AG106" s="6" t="s">
        <v>46</v>
      </c>
      <c r="AH106" s="6">
        <v>61</v>
      </c>
    </row>
    <row r="107" spans="1:34" ht="24" x14ac:dyDescent="0.3">
      <c r="A107" s="4" t="s">
        <v>553</v>
      </c>
      <c r="B107" s="5" t="s">
        <v>554</v>
      </c>
      <c r="C107" s="4" t="s">
        <v>132</v>
      </c>
      <c r="D107" s="6" t="s">
        <v>37</v>
      </c>
      <c r="E107" s="5" t="s">
        <v>555</v>
      </c>
      <c r="F107" s="4" t="s">
        <v>492</v>
      </c>
      <c r="G107" s="5" t="s">
        <v>556</v>
      </c>
      <c r="H107" s="5" t="s">
        <v>494</v>
      </c>
      <c r="I107" s="6" t="s">
        <v>42</v>
      </c>
      <c r="J107" s="6" t="s">
        <v>62</v>
      </c>
      <c r="K107" s="6" t="str">
        <f t="shared" si="3"/>
        <v>N</v>
      </c>
      <c r="L107" s="6" t="s">
        <v>42</v>
      </c>
      <c r="M107" s="7">
        <v>80</v>
      </c>
      <c r="N107" s="7">
        <f>ROUNDUP(M107*(Z107/100),0)</f>
        <v>80</v>
      </c>
      <c r="O107" s="6" t="s">
        <v>44</v>
      </c>
      <c r="P107" s="6" t="s">
        <v>45</v>
      </c>
      <c r="Q107" s="6" t="s">
        <v>46</v>
      </c>
      <c r="R107" s="6" t="s">
        <v>47</v>
      </c>
      <c r="S107" s="6">
        <v>80</v>
      </c>
      <c r="T107" s="6">
        <v>0</v>
      </c>
      <c r="U107" s="6" t="s">
        <v>42</v>
      </c>
      <c r="V107" s="6" t="s">
        <v>42</v>
      </c>
      <c r="W107" s="8">
        <v>1447490</v>
      </c>
      <c r="X107" s="12">
        <v>108352.98</v>
      </c>
      <c r="Y107" s="6" t="s">
        <v>46</v>
      </c>
      <c r="Z107" s="7">
        <v>100</v>
      </c>
      <c r="AA107" s="6" t="s">
        <v>42</v>
      </c>
      <c r="AB107" s="6" t="s">
        <v>42</v>
      </c>
      <c r="AC107" s="6" t="s">
        <v>42</v>
      </c>
      <c r="AD107" s="6" t="str">
        <f t="shared" si="2"/>
        <v>N</v>
      </c>
      <c r="AE107" s="6" t="s">
        <v>42</v>
      </c>
      <c r="AF107" s="6" t="s">
        <v>42</v>
      </c>
      <c r="AG107" s="6" t="s">
        <v>46</v>
      </c>
      <c r="AH107" s="6">
        <v>16</v>
      </c>
    </row>
    <row r="108" spans="1:34" ht="48" x14ac:dyDescent="0.3">
      <c r="A108" s="4" t="s">
        <v>557</v>
      </c>
      <c r="B108" s="5" t="s">
        <v>558</v>
      </c>
      <c r="C108" s="4" t="s">
        <v>57</v>
      </c>
      <c r="D108" s="6" t="s">
        <v>37</v>
      </c>
      <c r="E108" s="5" t="s">
        <v>559</v>
      </c>
      <c r="F108" s="4" t="s">
        <v>492</v>
      </c>
      <c r="G108" s="5" t="s">
        <v>560</v>
      </c>
      <c r="H108" s="5" t="s">
        <v>494</v>
      </c>
      <c r="I108" s="6" t="s">
        <v>42</v>
      </c>
      <c r="J108" s="6" t="s">
        <v>62</v>
      </c>
      <c r="K108" s="6" t="str">
        <f t="shared" si="3"/>
        <v>N</v>
      </c>
      <c r="L108" s="6" t="s">
        <v>42</v>
      </c>
      <c r="M108" s="7">
        <v>96</v>
      </c>
      <c r="N108" s="7">
        <f>ROUNDUP(M108*(Z108/100),0)</f>
        <v>96</v>
      </c>
      <c r="O108" s="6" t="s">
        <v>44</v>
      </c>
      <c r="P108" s="6" t="s">
        <v>45</v>
      </c>
      <c r="Q108" s="6" t="s">
        <v>42</v>
      </c>
      <c r="R108" s="6" t="s">
        <v>47</v>
      </c>
      <c r="S108" s="6">
        <v>96</v>
      </c>
      <c r="T108" s="6">
        <v>0</v>
      </c>
      <c r="U108" s="6" t="s">
        <v>42</v>
      </c>
      <c r="V108" s="6" t="s">
        <v>42</v>
      </c>
      <c r="W108" s="8">
        <v>1475944</v>
      </c>
      <c r="X108" s="12">
        <v>106438.27</v>
      </c>
      <c r="Y108" s="6" t="s">
        <v>46</v>
      </c>
      <c r="Z108" s="7">
        <v>100</v>
      </c>
      <c r="AA108" s="6" t="s">
        <v>42</v>
      </c>
      <c r="AB108" s="6" t="s">
        <v>42</v>
      </c>
      <c r="AC108" s="6" t="s">
        <v>46</v>
      </c>
      <c r="AD108" s="6" t="str">
        <f t="shared" si="2"/>
        <v>Y</v>
      </c>
      <c r="AE108" s="6" t="s">
        <v>42</v>
      </c>
      <c r="AF108" s="6" t="s">
        <v>42</v>
      </c>
      <c r="AG108" s="6" t="s">
        <v>42</v>
      </c>
      <c r="AH108" s="6">
        <v>78</v>
      </c>
    </row>
    <row r="109" spans="1:34" ht="36" x14ac:dyDescent="0.3">
      <c r="A109" s="4" t="s">
        <v>561</v>
      </c>
      <c r="B109" s="5" t="s">
        <v>562</v>
      </c>
      <c r="C109" s="4" t="s">
        <v>174</v>
      </c>
      <c r="D109" s="6" t="s">
        <v>37</v>
      </c>
      <c r="E109" s="5" t="s">
        <v>563</v>
      </c>
      <c r="F109" s="4" t="s">
        <v>564</v>
      </c>
      <c r="G109" s="5" t="s">
        <v>565</v>
      </c>
      <c r="H109" s="5" t="s">
        <v>566</v>
      </c>
      <c r="I109" s="6" t="s">
        <v>42</v>
      </c>
      <c r="J109" s="6" t="s">
        <v>62</v>
      </c>
      <c r="K109" s="6" t="s">
        <v>46</v>
      </c>
      <c r="L109" s="6" t="s">
        <v>46</v>
      </c>
      <c r="M109" s="7">
        <v>124</v>
      </c>
      <c r="N109" s="7">
        <f>ROUNDUP(M109*(Z109/100),0)</f>
        <v>106</v>
      </c>
      <c r="O109" s="6" t="s">
        <v>404</v>
      </c>
      <c r="P109" s="6" t="s">
        <v>73</v>
      </c>
      <c r="Q109" s="6" t="s">
        <v>42</v>
      </c>
      <c r="R109" s="6" t="s">
        <v>47</v>
      </c>
      <c r="S109" s="6">
        <v>124</v>
      </c>
      <c r="T109" s="6">
        <v>0</v>
      </c>
      <c r="U109" s="6" t="s">
        <v>46</v>
      </c>
      <c r="V109" s="6" t="s">
        <v>42</v>
      </c>
      <c r="W109" s="8">
        <v>1510000</v>
      </c>
      <c r="X109" s="9">
        <v>98621.19</v>
      </c>
      <c r="Y109" s="6" t="s">
        <v>46</v>
      </c>
      <c r="Z109" s="7">
        <v>85</v>
      </c>
      <c r="AA109" s="6" t="s">
        <v>42</v>
      </c>
      <c r="AB109" s="6" t="s">
        <v>42</v>
      </c>
      <c r="AC109" s="6" t="s">
        <v>42</v>
      </c>
      <c r="AD109" s="6" t="str">
        <f t="shared" si="2"/>
        <v>N</v>
      </c>
      <c r="AE109" s="6" t="s">
        <v>42</v>
      </c>
      <c r="AF109" s="6" t="s">
        <v>42</v>
      </c>
      <c r="AG109" s="6" t="s">
        <v>46</v>
      </c>
      <c r="AH109" s="6">
        <v>135</v>
      </c>
    </row>
    <row r="110" spans="1:34" ht="24" x14ac:dyDescent="0.3">
      <c r="A110" s="4" t="s">
        <v>567</v>
      </c>
      <c r="B110" s="5" t="s">
        <v>568</v>
      </c>
      <c r="C110" s="4" t="s">
        <v>95</v>
      </c>
      <c r="D110" s="6" t="s">
        <v>37</v>
      </c>
      <c r="E110" s="5" t="s">
        <v>569</v>
      </c>
      <c r="F110" s="4" t="s">
        <v>52</v>
      </c>
      <c r="G110" s="5" t="s">
        <v>570</v>
      </c>
      <c r="H110" s="5" t="s">
        <v>54</v>
      </c>
      <c r="I110" s="6" t="s">
        <v>42</v>
      </c>
      <c r="J110" s="6" t="s">
        <v>43</v>
      </c>
      <c r="K110" s="6" t="str">
        <f t="shared" si="3"/>
        <v>N/A</v>
      </c>
      <c r="L110" s="6" t="s">
        <v>42</v>
      </c>
      <c r="M110" s="7">
        <v>60</v>
      </c>
      <c r="N110" s="7">
        <f>ROUNDUP(M110*(Z110/100),0)</f>
        <v>60</v>
      </c>
      <c r="O110" s="6" t="s">
        <v>44</v>
      </c>
      <c r="P110" s="6" t="s">
        <v>45</v>
      </c>
      <c r="Q110" s="6" t="s">
        <v>46</v>
      </c>
      <c r="R110" s="6" t="s">
        <v>47</v>
      </c>
      <c r="S110" s="6">
        <v>60</v>
      </c>
      <c r="T110" s="6">
        <v>0</v>
      </c>
      <c r="U110" s="6" t="s">
        <v>42</v>
      </c>
      <c r="V110" s="6" t="s">
        <v>42</v>
      </c>
      <c r="W110" s="8">
        <v>1100000</v>
      </c>
      <c r="X110" s="9">
        <v>109788.46</v>
      </c>
      <c r="Y110" s="6" t="s">
        <v>46</v>
      </c>
      <c r="Z110" s="7">
        <v>100</v>
      </c>
      <c r="AA110" s="6" t="s">
        <v>42</v>
      </c>
      <c r="AB110" s="6" t="s">
        <v>42</v>
      </c>
      <c r="AC110" s="6" t="s">
        <v>42</v>
      </c>
      <c r="AD110" s="6" t="str">
        <f t="shared" si="2"/>
        <v>N</v>
      </c>
      <c r="AE110" s="6" t="s">
        <v>42</v>
      </c>
      <c r="AF110" s="6" t="s">
        <v>42</v>
      </c>
      <c r="AG110" s="6" t="s">
        <v>46</v>
      </c>
      <c r="AH110" s="6">
        <v>113</v>
      </c>
    </row>
    <row r="111" spans="1:34" ht="36" x14ac:dyDescent="0.3">
      <c r="A111" s="4" t="s">
        <v>571</v>
      </c>
      <c r="B111" s="5" t="s">
        <v>572</v>
      </c>
      <c r="C111" s="4" t="s">
        <v>70</v>
      </c>
      <c r="D111" s="6" t="s">
        <v>37</v>
      </c>
      <c r="E111" s="5" t="s">
        <v>573</v>
      </c>
      <c r="F111" s="4" t="s">
        <v>52</v>
      </c>
      <c r="G111" s="5" t="s">
        <v>574</v>
      </c>
      <c r="H111" s="5" t="s">
        <v>54</v>
      </c>
      <c r="I111" s="6" t="s">
        <v>42</v>
      </c>
      <c r="J111" s="6" t="s">
        <v>62</v>
      </c>
      <c r="K111" s="6" t="str">
        <f t="shared" si="3"/>
        <v>N</v>
      </c>
      <c r="L111" s="6" t="s">
        <v>42</v>
      </c>
      <c r="M111" s="7">
        <v>70</v>
      </c>
      <c r="N111" s="7">
        <f>ROUNDUP(M111*(Z111/100),0)</f>
        <v>70</v>
      </c>
      <c r="O111" s="6" t="s">
        <v>44</v>
      </c>
      <c r="P111" s="6" t="s">
        <v>45</v>
      </c>
      <c r="Q111" s="6" t="s">
        <v>42</v>
      </c>
      <c r="R111" s="6" t="s">
        <v>47</v>
      </c>
      <c r="S111" s="6">
        <v>70</v>
      </c>
      <c r="T111" s="6">
        <v>0</v>
      </c>
      <c r="U111" s="6" t="s">
        <v>42</v>
      </c>
      <c r="V111" s="6" t="s">
        <v>42</v>
      </c>
      <c r="W111" s="8">
        <v>860000</v>
      </c>
      <c r="X111" s="9">
        <v>110571.43</v>
      </c>
      <c r="Y111" s="6" t="s">
        <v>46</v>
      </c>
      <c r="Z111" s="7">
        <v>100</v>
      </c>
      <c r="AA111" s="6" t="s">
        <v>42</v>
      </c>
      <c r="AB111" s="6" t="s">
        <v>42</v>
      </c>
      <c r="AC111" s="6" t="s">
        <v>42</v>
      </c>
      <c r="AD111" s="6" t="str">
        <f t="shared" si="2"/>
        <v>N</v>
      </c>
      <c r="AE111" s="6" t="s">
        <v>42</v>
      </c>
      <c r="AF111" s="6" t="s">
        <v>42</v>
      </c>
      <c r="AG111" s="6" t="s">
        <v>42</v>
      </c>
      <c r="AH111" s="6">
        <v>69</v>
      </c>
    </row>
    <row r="112" spans="1:34" ht="48" x14ac:dyDescent="0.3">
      <c r="A112" s="4" t="s">
        <v>575</v>
      </c>
      <c r="B112" s="5" t="s">
        <v>576</v>
      </c>
      <c r="C112" s="4" t="s">
        <v>57</v>
      </c>
      <c r="D112" s="6" t="s">
        <v>37</v>
      </c>
      <c r="E112" s="5" t="s">
        <v>577</v>
      </c>
      <c r="F112" s="4" t="s">
        <v>578</v>
      </c>
      <c r="G112" s="5" t="s">
        <v>579</v>
      </c>
      <c r="H112" s="5" t="s">
        <v>580</v>
      </c>
      <c r="I112" s="6" t="s">
        <v>42</v>
      </c>
      <c r="J112" s="6" t="s">
        <v>62</v>
      </c>
      <c r="K112" s="6" t="str">
        <f t="shared" si="3"/>
        <v>N</v>
      </c>
      <c r="L112" s="6" t="s">
        <v>42</v>
      </c>
      <c r="M112" s="7">
        <v>75</v>
      </c>
      <c r="N112" s="7">
        <f>ROUNDUP(M112*(Z112/100),0)</f>
        <v>75</v>
      </c>
      <c r="O112" s="6" t="s">
        <v>44</v>
      </c>
      <c r="P112" s="6" t="s">
        <v>63</v>
      </c>
      <c r="Q112" s="6" t="s">
        <v>46</v>
      </c>
      <c r="R112" s="6" t="s">
        <v>47</v>
      </c>
      <c r="S112" s="6">
        <v>75</v>
      </c>
      <c r="T112" s="6">
        <v>0</v>
      </c>
      <c r="U112" s="6" t="s">
        <v>42</v>
      </c>
      <c r="V112" s="6" t="s">
        <v>42</v>
      </c>
      <c r="W112" s="8">
        <v>1510000</v>
      </c>
      <c r="X112" s="11">
        <v>90600</v>
      </c>
      <c r="Y112" s="6" t="s">
        <v>46</v>
      </c>
      <c r="Z112" s="7">
        <v>100</v>
      </c>
      <c r="AA112" s="6" t="s">
        <v>42</v>
      </c>
      <c r="AB112" s="6" t="s">
        <v>42</v>
      </c>
      <c r="AC112" s="6" t="s">
        <v>46</v>
      </c>
      <c r="AD112" s="6" t="str">
        <f t="shared" si="2"/>
        <v>Y</v>
      </c>
      <c r="AE112" s="6" t="s">
        <v>42</v>
      </c>
      <c r="AF112" s="6" t="s">
        <v>42</v>
      </c>
      <c r="AG112" s="6" t="s">
        <v>42</v>
      </c>
      <c r="AH112" s="6">
        <v>124</v>
      </c>
    </row>
    <row r="113" spans="1:34" ht="48" x14ac:dyDescent="0.3">
      <c r="A113" s="4" t="s">
        <v>581</v>
      </c>
      <c r="B113" s="5" t="s">
        <v>582</v>
      </c>
      <c r="C113" s="4" t="s">
        <v>57</v>
      </c>
      <c r="D113" s="6" t="s">
        <v>37</v>
      </c>
      <c r="E113" s="5" t="s">
        <v>583</v>
      </c>
      <c r="F113" s="4" t="s">
        <v>584</v>
      </c>
      <c r="G113" s="5" t="s">
        <v>585</v>
      </c>
      <c r="H113" s="5" t="s">
        <v>586</v>
      </c>
      <c r="I113" s="6" t="s">
        <v>42</v>
      </c>
      <c r="J113" s="6" t="s">
        <v>62</v>
      </c>
      <c r="K113" s="6" t="str">
        <f t="shared" si="3"/>
        <v>N</v>
      </c>
      <c r="L113" s="6" t="s">
        <v>42</v>
      </c>
      <c r="M113" s="7">
        <v>75</v>
      </c>
      <c r="N113" s="7">
        <f>ROUNDUP(M113*(Z113/100),0)</f>
        <v>75</v>
      </c>
      <c r="O113" s="6" t="s">
        <v>44</v>
      </c>
      <c r="P113" s="6" t="s">
        <v>45</v>
      </c>
      <c r="Q113" s="6" t="s">
        <v>46</v>
      </c>
      <c r="R113" s="6" t="s">
        <v>47</v>
      </c>
      <c r="S113" s="6">
        <v>75</v>
      </c>
      <c r="T113" s="6">
        <v>0</v>
      </c>
      <c r="U113" s="6" t="s">
        <v>42</v>
      </c>
      <c r="V113" s="6" t="s">
        <v>42</v>
      </c>
      <c r="W113" s="8">
        <v>1350000</v>
      </c>
      <c r="X113" s="11">
        <v>107792.31</v>
      </c>
      <c r="Y113" s="6" t="s">
        <v>46</v>
      </c>
      <c r="Z113" s="7">
        <v>100</v>
      </c>
      <c r="AA113" s="6" t="s">
        <v>42</v>
      </c>
      <c r="AB113" s="6" t="s">
        <v>42</v>
      </c>
      <c r="AC113" s="6" t="s">
        <v>46</v>
      </c>
      <c r="AD113" s="6" t="str">
        <f t="shared" si="2"/>
        <v>Y</v>
      </c>
      <c r="AE113" s="6" t="s">
        <v>42</v>
      </c>
      <c r="AF113" s="6" t="s">
        <v>42</v>
      </c>
      <c r="AG113" s="6" t="s">
        <v>42</v>
      </c>
      <c r="AH113" s="6">
        <v>60</v>
      </c>
    </row>
    <row r="114" spans="1:34" ht="24" x14ac:dyDescent="0.3">
      <c r="A114" s="4" t="s">
        <v>587</v>
      </c>
      <c r="B114" s="5" t="s">
        <v>588</v>
      </c>
      <c r="C114" s="4" t="s">
        <v>36</v>
      </c>
      <c r="D114" s="6" t="s">
        <v>37</v>
      </c>
      <c r="E114" s="5" t="s">
        <v>589</v>
      </c>
      <c r="F114" s="4" t="s">
        <v>250</v>
      </c>
      <c r="G114" s="5" t="s">
        <v>590</v>
      </c>
      <c r="H114" s="5" t="s">
        <v>252</v>
      </c>
      <c r="I114" s="6" t="s">
        <v>42</v>
      </c>
      <c r="J114" s="6" t="s">
        <v>43</v>
      </c>
      <c r="K114" s="6" t="str">
        <f t="shared" si="3"/>
        <v>N/A</v>
      </c>
      <c r="L114" s="6" t="s">
        <v>42</v>
      </c>
      <c r="M114" s="7">
        <v>90</v>
      </c>
      <c r="N114" s="7">
        <f>ROUNDUP(M114*(Z114/100),0)</f>
        <v>90</v>
      </c>
      <c r="O114" s="6" t="s">
        <v>44</v>
      </c>
      <c r="P114" s="6" t="s">
        <v>45</v>
      </c>
      <c r="Q114" s="6" t="s">
        <v>42</v>
      </c>
      <c r="R114" s="6" t="s">
        <v>47</v>
      </c>
      <c r="S114" s="6">
        <v>90</v>
      </c>
      <c r="T114" s="6">
        <v>0</v>
      </c>
      <c r="U114" s="6" t="s">
        <v>42</v>
      </c>
      <c r="V114" s="6" t="s">
        <v>42</v>
      </c>
      <c r="W114" s="8">
        <v>1510000</v>
      </c>
      <c r="X114" s="9">
        <v>116153.85</v>
      </c>
      <c r="Y114" s="6" t="s">
        <v>46</v>
      </c>
      <c r="Z114" s="7">
        <v>100</v>
      </c>
      <c r="AA114" s="6" t="s">
        <v>42</v>
      </c>
      <c r="AB114" s="6" t="s">
        <v>42</v>
      </c>
      <c r="AC114" s="6" t="s">
        <v>46</v>
      </c>
      <c r="AD114" s="6" t="str">
        <f t="shared" si="2"/>
        <v>Y</v>
      </c>
      <c r="AE114" s="6" t="s">
        <v>46</v>
      </c>
      <c r="AF114" s="6" t="s">
        <v>46</v>
      </c>
      <c r="AG114" s="6" t="s">
        <v>42</v>
      </c>
      <c r="AH114" s="6">
        <v>43</v>
      </c>
    </row>
    <row r="115" spans="1:34" ht="24" x14ac:dyDescent="0.3">
      <c r="A115" s="4" t="s">
        <v>591</v>
      </c>
      <c r="B115" s="5" t="s">
        <v>592</v>
      </c>
      <c r="C115" s="4" t="s">
        <v>244</v>
      </c>
      <c r="D115" s="6" t="s">
        <v>37</v>
      </c>
      <c r="E115" s="5" t="s">
        <v>593</v>
      </c>
      <c r="F115" s="4" t="s">
        <v>594</v>
      </c>
      <c r="G115" s="5" t="s">
        <v>595</v>
      </c>
      <c r="H115" s="5" t="s">
        <v>596</v>
      </c>
      <c r="I115" s="6" t="s">
        <v>42</v>
      </c>
      <c r="J115" s="6" t="s">
        <v>62</v>
      </c>
      <c r="K115" s="6" t="str">
        <f t="shared" si="3"/>
        <v>N</v>
      </c>
      <c r="L115" s="6" t="s">
        <v>42</v>
      </c>
      <c r="M115" s="7">
        <v>86</v>
      </c>
      <c r="N115" s="7">
        <f>ROUNDUP(M115*(Z115/100),0)</f>
        <v>86</v>
      </c>
      <c r="O115" s="6" t="s">
        <v>44</v>
      </c>
      <c r="P115" s="6" t="s">
        <v>45</v>
      </c>
      <c r="Q115" s="6" t="s">
        <v>46</v>
      </c>
      <c r="R115" s="6" t="s">
        <v>47</v>
      </c>
      <c r="S115" s="6">
        <v>86</v>
      </c>
      <c r="T115" s="6">
        <v>0</v>
      </c>
      <c r="U115" s="6" t="s">
        <v>42</v>
      </c>
      <c r="V115" s="6" t="s">
        <v>42</v>
      </c>
      <c r="W115" s="8">
        <v>1510000</v>
      </c>
      <c r="X115" s="9">
        <v>105146.24000000001</v>
      </c>
      <c r="Y115" s="6" t="s">
        <v>46</v>
      </c>
      <c r="Z115" s="7">
        <v>100</v>
      </c>
      <c r="AA115" s="6" t="s">
        <v>42</v>
      </c>
      <c r="AB115" s="6" t="s">
        <v>42</v>
      </c>
      <c r="AC115" s="6" t="s">
        <v>46</v>
      </c>
      <c r="AD115" s="6" t="str">
        <f t="shared" si="2"/>
        <v>Y</v>
      </c>
      <c r="AE115" s="6" t="s">
        <v>42</v>
      </c>
      <c r="AF115" s="6" t="s">
        <v>42</v>
      </c>
      <c r="AG115" s="6" t="s">
        <v>42</v>
      </c>
      <c r="AH115" s="6">
        <v>79</v>
      </c>
    </row>
    <row r="116" spans="1:34" ht="24" x14ac:dyDescent="0.3">
      <c r="A116" s="4" t="s">
        <v>597</v>
      </c>
      <c r="B116" s="5" t="s">
        <v>598</v>
      </c>
      <c r="C116" s="4" t="s">
        <v>70</v>
      </c>
      <c r="D116" s="6" t="s">
        <v>37</v>
      </c>
      <c r="E116" s="5" t="s">
        <v>599</v>
      </c>
      <c r="F116" s="4" t="s">
        <v>52</v>
      </c>
      <c r="G116" s="5" t="s">
        <v>600</v>
      </c>
      <c r="H116" s="5" t="s">
        <v>54</v>
      </c>
      <c r="I116" s="6" t="s">
        <v>42</v>
      </c>
      <c r="J116" s="6" t="s">
        <v>43</v>
      </c>
      <c r="K116" s="6" t="str">
        <f t="shared" si="3"/>
        <v>N/A</v>
      </c>
      <c r="L116" s="6" t="s">
        <v>42</v>
      </c>
      <c r="M116" s="7">
        <v>60</v>
      </c>
      <c r="N116" s="7">
        <f>ROUNDUP(M116*(Z116/100),0)</f>
        <v>60</v>
      </c>
      <c r="O116" s="6" t="s">
        <v>44</v>
      </c>
      <c r="P116" s="6" t="s">
        <v>73</v>
      </c>
      <c r="Q116" s="6" t="s">
        <v>46</v>
      </c>
      <c r="R116" s="6" t="s">
        <v>47</v>
      </c>
      <c r="S116" s="6">
        <v>60</v>
      </c>
      <c r="T116" s="6">
        <v>0</v>
      </c>
      <c r="U116" s="6" t="s">
        <v>42</v>
      </c>
      <c r="V116" s="6" t="s">
        <v>42</v>
      </c>
      <c r="W116" s="8">
        <v>1085000</v>
      </c>
      <c r="X116" s="9">
        <v>108291.35</v>
      </c>
      <c r="Y116" s="6" t="s">
        <v>46</v>
      </c>
      <c r="Z116" s="7">
        <v>100</v>
      </c>
      <c r="AA116" s="6" t="s">
        <v>42</v>
      </c>
      <c r="AB116" s="6" t="s">
        <v>42</v>
      </c>
      <c r="AC116" s="6" t="s">
        <v>42</v>
      </c>
      <c r="AD116" s="6" t="str">
        <f t="shared" si="2"/>
        <v>N</v>
      </c>
      <c r="AE116" s="6" t="s">
        <v>42</v>
      </c>
      <c r="AF116" s="6" t="s">
        <v>42</v>
      </c>
      <c r="AG116" s="6" t="s">
        <v>46</v>
      </c>
      <c r="AH116" s="6">
        <v>59</v>
      </c>
    </row>
    <row r="117" spans="1:34" ht="48" x14ac:dyDescent="0.3">
      <c r="A117" s="4" t="s">
        <v>601</v>
      </c>
      <c r="B117" s="5" t="s">
        <v>602</v>
      </c>
      <c r="C117" s="4" t="s">
        <v>179</v>
      </c>
      <c r="D117" s="6" t="s">
        <v>37</v>
      </c>
      <c r="E117" s="5" t="s">
        <v>603</v>
      </c>
      <c r="F117" s="4" t="s">
        <v>594</v>
      </c>
      <c r="G117" s="5" t="s">
        <v>604</v>
      </c>
      <c r="H117" s="5" t="s">
        <v>605</v>
      </c>
      <c r="I117" s="6" t="s">
        <v>42</v>
      </c>
      <c r="J117" s="6" t="s">
        <v>43</v>
      </c>
      <c r="K117" s="6" t="str">
        <f t="shared" si="3"/>
        <v>N/A</v>
      </c>
      <c r="L117" s="6" t="s">
        <v>42</v>
      </c>
      <c r="M117" s="7">
        <v>84</v>
      </c>
      <c r="N117" s="7">
        <f>ROUNDUP(M117*(Z117/100),0)</f>
        <v>84</v>
      </c>
      <c r="O117" s="6" t="s">
        <v>44</v>
      </c>
      <c r="P117" s="6" t="s">
        <v>45</v>
      </c>
      <c r="Q117" s="6" t="s">
        <v>46</v>
      </c>
      <c r="R117" s="6" t="s">
        <v>47</v>
      </c>
      <c r="S117" s="6">
        <v>84</v>
      </c>
      <c r="T117" s="6">
        <v>0</v>
      </c>
      <c r="U117" s="6" t="s">
        <v>42</v>
      </c>
      <c r="V117" s="6" t="s">
        <v>42</v>
      </c>
      <c r="W117" s="8">
        <v>1485000</v>
      </c>
      <c r="X117" s="9">
        <v>105867.45</v>
      </c>
      <c r="Y117" s="6" t="s">
        <v>46</v>
      </c>
      <c r="Z117" s="7">
        <v>100</v>
      </c>
      <c r="AA117" s="6" t="s">
        <v>42</v>
      </c>
      <c r="AB117" s="6" t="s">
        <v>42</v>
      </c>
      <c r="AC117" s="6" t="s">
        <v>42</v>
      </c>
      <c r="AD117" s="6" t="str">
        <f t="shared" si="2"/>
        <v>N</v>
      </c>
      <c r="AE117" s="6" t="s">
        <v>42</v>
      </c>
      <c r="AF117" s="6" t="s">
        <v>42</v>
      </c>
      <c r="AG117" s="6" t="s">
        <v>46</v>
      </c>
      <c r="AH117" s="6">
        <v>75</v>
      </c>
    </row>
    <row r="118" spans="1:34" ht="36" x14ac:dyDescent="0.3">
      <c r="A118" s="4" t="s">
        <v>606</v>
      </c>
      <c r="B118" s="5" t="s">
        <v>607</v>
      </c>
      <c r="C118" s="4" t="s">
        <v>101</v>
      </c>
      <c r="D118" s="6" t="s">
        <v>37</v>
      </c>
      <c r="E118" s="5" t="s">
        <v>608</v>
      </c>
      <c r="F118" s="4" t="s">
        <v>609</v>
      </c>
      <c r="G118" s="5" t="s">
        <v>610</v>
      </c>
      <c r="H118" s="5" t="s">
        <v>611</v>
      </c>
      <c r="I118" s="6" t="s">
        <v>42</v>
      </c>
      <c r="J118" s="6" t="s">
        <v>43</v>
      </c>
      <c r="K118" s="6" t="str">
        <f t="shared" si="3"/>
        <v>N/A</v>
      </c>
      <c r="L118" s="6" t="s">
        <v>42</v>
      </c>
      <c r="M118" s="7">
        <v>80</v>
      </c>
      <c r="N118" s="7">
        <f>ROUNDUP(M118*(Z118/100),0)</f>
        <v>80</v>
      </c>
      <c r="O118" s="6" t="s">
        <v>44</v>
      </c>
      <c r="P118" s="6" t="s">
        <v>45</v>
      </c>
      <c r="Q118" s="6" t="s">
        <v>42</v>
      </c>
      <c r="R118" s="6" t="s">
        <v>47</v>
      </c>
      <c r="S118" s="6">
        <v>80</v>
      </c>
      <c r="T118" s="6">
        <v>0</v>
      </c>
      <c r="U118" s="6" t="s">
        <v>42</v>
      </c>
      <c r="V118" s="6" t="s">
        <v>42</v>
      </c>
      <c r="W118" s="8">
        <v>1260000</v>
      </c>
      <c r="X118" s="9">
        <v>109038.46</v>
      </c>
      <c r="Y118" s="6" t="s">
        <v>46</v>
      </c>
      <c r="Z118" s="7">
        <v>100</v>
      </c>
      <c r="AA118" s="6" t="s">
        <v>42</v>
      </c>
      <c r="AB118" s="6" t="s">
        <v>42</v>
      </c>
      <c r="AC118" s="6" t="s">
        <v>42</v>
      </c>
      <c r="AD118" s="6" t="str">
        <f t="shared" si="2"/>
        <v>N</v>
      </c>
      <c r="AE118" s="6" t="s">
        <v>42</v>
      </c>
      <c r="AF118" s="6" t="s">
        <v>42</v>
      </c>
      <c r="AG118" s="6" t="s">
        <v>46</v>
      </c>
      <c r="AH118" s="6">
        <v>131</v>
      </c>
    </row>
    <row r="119" spans="1:34" ht="48" x14ac:dyDescent="0.3">
      <c r="A119" s="4" t="s">
        <v>612</v>
      </c>
      <c r="B119" s="5" t="s">
        <v>613</v>
      </c>
      <c r="C119" s="4" t="s">
        <v>95</v>
      </c>
      <c r="D119" s="6" t="s">
        <v>37</v>
      </c>
      <c r="E119" s="5" t="s">
        <v>614</v>
      </c>
      <c r="F119" s="4" t="s">
        <v>609</v>
      </c>
      <c r="G119" s="5" t="s">
        <v>615</v>
      </c>
      <c r="H119" s="5" t="s">
        <v>611</v>
      </c>
      <c r="I119" s="6" t="s">
        <v>42</v>
      </c>
      <c r="J119" s="6" t="s">
        <v>43</v>
      </c>
      <c r="K119" s="6" t="str">
        <f t="shared" si="3"/>
        <v>N/A</v>
      </c>
      <c r="L119" s="6" t="s">
        <v>42</v>
      </c>
      <c r="M119" s="7">
        <v>80</v>
      </c>
      <c r="N119" s="7">
        <f>ROUNDUP(M119*(Z119/100),0)</f>
        <v>80</v>
      </c>
      <c r="O119" s="6" t="s">
        <v>44</v>
      </c>
      <c r="P119" s="6" t="s">
        <v>45</v>
      </c>
      <c r="Q119" s="6" t="s">
        <v>42</v>
      </c>
      <c r="R119" s="6" t="s">
        <v>47</v>
      </c>
      <c r="S119" s="6">
        <v>80</v>
      </c>
      <c r="T119" s="6">
        <v>0</v>
      </c>
      <c r="U119" s="6" t="s">
        <v>42</v>
      </c>
      <c r="V119" s="6" t="s">
        <v>42</v>
      </c>
      <c r="W119" s="8">
        <v>1298000</v>
      </c>
      <c r="X119" s="9">
        <v>112326.92</v>
      </c>
      <c r="Y119" s="6" t="s">
        <v>46</v>
      </c>
      <c r="Z119" s="7">
        <v>100</v>
      </c>
      <c r="AA119" s="6" t="s">
        <v>42</v>
      </c>
      <c r="AB119" s="6" t="s">
        <v>42</v>
      </c>
      <c r="AC119" s="6" t="s">
        <v>46</v>
      </c>
      <c r="AD119" s="6" t="str">
        <f t="shared" si="2"/>
        <v>Y</v>
      </c>
      <c r="AE119" s="6" t="s">
        <v>42</v>
      </c>
      <c r="AF119" s="6" t="s">
        <v>46</v>
      </c>
      <c r="AG119" s="6" t="s">
        <v>42</v>
      </c>
      <c r="AH119" s="6">
        <v>119</v>
      </c>
    </row>
    <row r="120" spans="1:34" ht="36" x14ac:dyDescent="0.3">
      <c r="A120" s="4" t="s">
        <v>616</v>
      </c>
      <c r="B120" s="5" t="s">
        <v>617</v>
      </c>
      <c r="C120" s="4" t="s">
        <v>174</v>
      </c>
      <c r="D120" s="6" t="s">
        <v>37</v>
      </c>
      <c r="E120" s="5" t="s">
        <v>618</v>
      </c>
      <c r="F120" s="4" t="s">
        <v>609</v>
      </c>
      <c r="G120" s="5" t="s">
        <v>619</v>
      </c>
      <c r="H120" s="5" t="s">
        <v>611</v>
      </c>
      <c r="I120" s="6" t="s">
        <v>42</v>
      </c>
      <c r="J120" s="6" t="s">
        <v>62</v>
      </c>
      <c r="K120" s="6" t="str">
        <f t="shared" si="3"/>
        <v>N</v>
      </c>
      <c r="L120" s="6" t="s">
        <v>42</v>
      </c>
      <c r="M120" s="7">
        <v>84</v>
      </c>
      <c r="N120" s="7">
        <f>ROUNDUP(M120*(Z120/100),0)</f>
        <v>84</v>
      </c>
      <c r="O120" s="6" t="s">
        <v>44</v>
      </c>
      <c r="P120" s="6" t="s">
        <v>45</v>
      </c>
      <c r="Q120" s="6" t="s">
        <v>42</v>
      </c>
      <c r="R120" s="6" t="s">
        <v>47</v>
      </c>
      <c r="S120" s="6">
        <v>84</v>
      </c>
      <c r="T120" s="6">
        <v>0</v>
      </c>
      <c r="U120" s="6" t="s">
        <v>42</v>
      </c>
      <c r="V120" s="6" t="s">
        <v>42</v>
      </c>
      <c r="W120" s="8">
        <v>1336000</v>
      </c>
      <c r="X120" s="9">
        <v>110109.89</v>
      </c>
      <c r="Y120" s="6" t="s">
        <v>46</v>
      </c>
      <c r="Z120" s="7">
        <v>100</v>
      </c>
      <c r="AA120" s="6" t="s">
        <v>42</v>
      </c>
      <c r="AB120" s="6" t="s">
        <v>42</v>
      </c>
      <c r="AC120" s="6" t="s">
        <v>42</v>
      </c>
      <c r="AD120" s="6" t="str">
        <f t="shared" si="2"/>
        <v>N</v>
      </c>
      <c r="AE120" s="6" t="s">
        <v>46</v>
      </c>
      <c r="AF120" s="6" t="s">
        <v>42</v>
      </c>
      <c r="AG120" s="6" t="s">
        <v>42</v>
      </c>
      <c r="AH120" s="6">
        <v>76</v>
      </c>
    </row>
    <row r="121" spans="1:34" ht="36" x14ac:dyDescent="0.3">
      <c r="A121" s="4" t="s">
        <v>620</v>
      </c>
      <c r="B121" s="5" t="s">
        <v>621</v>
      </c>
      <c r="C121" s="4" t="s">
        <v>210</v>
      </c>
      <c r="D121" s="6" t="s">
        <v>37</v>
      </c>
      <c r="E121" s="5" t="s">
        <v>622</v>
      </c>
      <c r="F121" s="4" t="s">
        <v>609</v>
      </c>
      <c r="G121" s="5" t="s">
        <v>623</v>
      </c>
      <c r="H121" s="5" t="s">
        <v>611</v>
      </c>
      <c r="I121" s="6" t="s">
        <v>42</v>
      </c>
      <c r="J121" s="6" t="s">
        <v>62</v>
      </c>
      <c r="K121" s="6" t="str">
        <f t="shared" si="3"/>
        <v>N</v>
      </c>
      <c r="L121" s="6" t="s">
        <v>42</v>
      </c>
      <c r="M121" s="7">
        <v>80</v>
      </c>
      <c r="N121" s="7">
        <f>ROUNDUP(M121*(Z121/100),0)</f>
        <v>80</v>
      </c>
      <c r="O121" s="6" t="s">
        <v>44</v>
      </c>
      <c r="P121" s="6" t="s">
        <v>45</v>
      </c>
      <c r="Q121" s="6" t="s">
        <v>42</v>
      </c>
      <c r="R121" s="6" t="s">
        <v>47</v>
      </c>
      <c r="S121" s="6">
        <v>80</v>
      </c>
      <c r="T121" s="6">
        <v>0</v>
      </c>
      <c r="U121" s="6" t="s">
        <v>42</v>
      </c>
      <c r="V121" s="6" t="s">
        <v>42</v>
      </c>
      <c r="W121" s="8">
        <v>1360000</v>
      </c>
      <c r="X121" s="9">
        <v>117692.31</v>
      </c>
      <c r="Y121" s="6" t="s">
        <v>46</v>
      </c>
      <c r="Z121" s="7">
        <v>100</v>
      </c>
      <c r="AA121" s="6" t="s">
        <v>42</v>
      </c>
      <c r="AB121" s="6" t="s">
        <v>42</v>
      </c>
      <c r="AC121" s="6" t="s">
        <v>42</v>
      </c>
      <c r="AD121" s="6" t="str">
        <f t="shared" si="2"/>
        <v>N</v>
      </c>
      <c r="AE121" s="6" t="s">
        <v>46</v>
      </c>
      <c r="AF121" s="6" t="s">
        <v>42</v>
      </c>
      <c r="AG121" s="6" t="s">
        <v>42</v>
      </c>
      <c r="AH121" s="6">
        <v>126</v>
      </c>
    </row>
    <row r="122" spans="1:34" ht="24" x14ac:dyDescent="0.3">
      <c r="A122" s="4" t="s">
        <v>624</v>
      </c>
      <c r="B122" s="5" t="s">
        <v>625</v>
      </c>
      <c r="C122" s="4" t="s">
        <v>109</v>
      </c>
      <c r="D122" s="6" t="s">
        <v>37</v>
      </c>
      <c r="E122" s="5" t="s">
        <v>626</v>
      </c>
      <c r="F122" s="4" t="s">
        <v>609</v>
      </c>
      <c r="G122" s="5" t="s">
        <v>627</v>
      </c>
      <c r="H122" s="5" t="s">
        <v>628</v>
      </c>
      <c r="I122" s="6" t="s">
        <v>42</v>
      </c>
      <c r="J122" s="6" t="s">
        <v>62</v>
      </c>
      <c r="K122" s="6" t="str">
        <f t="shared" si="3"/>
        <v>N</v>
      </c>
      <c r="L122" s="6" t="s">
        <v>42</v>
      </c>
      <c r="M122" s="7">
        <v>80</v>
      </c>
      <c r="N122" s="7">
        <f>ROUNDUP(M122*(Z122/100),0)</f>
        <v>80</v>
      </c>
      <c r="O122" s="6" t="s">
        <v>44</v>
      </c>
      <c r="P122" s="6" t="s">
        <v>45</v>
      </c>
      <c r="Q122" s="6" t="s">
        <v>42</v>
      </c>
      <c r="R122" s="6" t="s">
        <v>47</v>
      </c>
      <c r="S122" s="6">
        <v>80</v>
      </c>
      <c r="T122" s="6">
        <v>0</v>
      </c>
      <c r="U122" s="6" t="s">
        <v>42</v>
      </c>
      <c r="V122" s="6" t="s">
        <v>42</v>
      </c>
      <c r="W122" s="8">
        <v>1277000</v>
      </c>
      <c r="X122" s="9">
        <v>110509.62</v>
      </c>
      <c r="Y122" s="6" t="s">
        <v>46</v>
      </c>
      <c r="Z122" s="7">
        <v>100</v>
      </c>
      <c r="AA122" s="6" t="s">
        <v>42</v>
      </c>
      <c r="AB122" s="6" t="s">
        <v>42</v>
      </c>
      <c r="AC122" s="6" t="s">
        <v>42</v>
      </c>
      <c r="AD122" s="6" t="str">
        <f t="shared" si="2"/>
        <v>N</v>
      </c>
      <c r="AE122" s="6" t="s">
        <v>42</v>
      </c>
      <c r="AF122" s="6" t="s">
        <v>42</v>
      </c>
      <c r="AG122" s="6" t="s">
        <v>46</v>
      </c>
      <c r="AH122" s="6">
        <v>120</v>
      </c>
    </row>
    <row r="123" spans="1:34" ht="36" x14ac:dyDescent="0.3">
      <c r="A123" s="4" t="s">
        <v>629</v>
      </c>
      <c r="B123" s="5" t="s">
        <v>630</v>
      </c>
      <c r="C123" s="4" t="s">
        <v>115</v>
      </c>
      <c r="D123" s="6" t="s">
        <v>37</v>
      </c>
      <c r="E123" s="5" t="s">
        <v>631</v>
      </c>
      <c r="F123" s="4" t="s">
        <v>609</v>
      </c>
      <c r="G123" s="5" t="s">
        <v>632</v>
      </c>
      <c r="H123" s="5" t="s">
        <v>611</v>
      </c>
      <c r="I123" s="6" t="s">
        <v>42</v>
      </c>
      <c r="J123" s="6" t="s">
        <v>62</v>
      </c>
      <c r="K123" s="6" t="str">
        <f t="shared" si="3"/>
        <v>N</v>
      </c>
      <c r="L123" s="6" t="s">
        <v>42</v>
      </c>
      <c r="M123" s="7">
        <v>96</v>
      </c>
      <c r="N123" s="7">
        <f>ROUNDUP(M123*(Z123/100),0)</f>
        <v>96</v>
      </c>
      <c r="O123" s="6" t="s">
        <v>44</v>
      </c>
      <c r="P123" s="6" t="s">
        <v>45</v>
      </c>
      <c r="Q123" s="6" t="s">
        <v>42</v>
      </c>
      <c r="R123" s="6" t="s">
        <v>47</v>
      </c>
      <c r="S123" s="6">
        <v>96</v>
      </c>
      <c r="T123" s="6">
        <v>0</v>
      </c>
      <c r="U123" s="6" t="s">
        <v>42</v>
      </c>
      <c r="V123" s="6" t="s">
        <v>42</v>
      </c>
      <c r="W123" s="8">
        <v>1510000</v>
      </c>
      <c r="X123" s="9">
        <v>108894.23</v>
      </c>
      <c r="Y123" s="6" t="s">
        <v>46</v>
      </c>
      <c r="Z123" s="7">
        <v>100</v>
      </c>
      <c r="AA123" s="6" t="s">
        <v>42</v>
      </c>
      <c r="AB123" s="6" t="s">
        <v>42</v>
      </c>
      <c r="AC123" s="6" t="s">
        <v>46</v>
      </c>
      <c r="AD123" s="6" t="str">
        <f t="shared" si="2"/>
        <v>Y</v>
      </c>
      <c r="AE123" s="6" t="s">
        <v>42</v>
      </c>
      <c r="AF123" s="6" t="s">
        <v>42</v>
      </c>
      <c r="AG123" s="6" t="s">
        <v>42</v>
      </c>
      <c r="AH123" s="6">
        <v>128</v>
      </c>
    </row>
    <row r="124" spans="1:34" ht="36" x14ac:dyDescent="0.3">
      <c r="A124" s="4" t="s">
        <v>633</v>
      </c>
      <c r="B124" s="5" t="s">
        <v>634</v>
      </c>
      <c r="C124" s="4" t="s">
        <v>115</v>
      </c>
      <c r="D124" s="6" t="s">
        <v>37</v>
      </c>
      <c r="E124" s="5" t="s">
        <v>635</v>
      </c>
      <c r="F124" s="4" t="s">
        <v>609</v>
      </c>
      <c r="G124" s="5" t="s">
        <v>636</v>
      </c>
      <c r="H124" s="5" t="s">
        <v>611</v>
      </c>
      <c r="I124" s="6" t="s">
        <v>42</v>
      </c>
      <c r="J124" s="6" t="s">
        <v>62</v>
      </c>
      <c r="K124" s="6" t="str">
        <f t="shared" si="3"/>
        <v>N</v>
      </c>
      <c r="L124" s="6" t="s">
        <v>42</v>
      </c>
      <c r="M124" s="7">
        <v>90</v>
      </c>
      <c r="N124" s="7">
        <f>ROUNDUP(M124*(Z124/100),0)</f>
        <v>90</v>
      </c>
      <c r="O124" s="6" t="s">
        <v>44</v>
      </c>
      <c r="P124" s="6" t="s">
        <v>45</v>
      </c>
      <c r="Q124" s="6" t="s">
        <v>42</v>
      </c>
      <c r="R124" s="6" t="s">
        <v>47</v>
      </c>
      <c r="S124" s="6">
        <v>90</v>
      </c>
      <c r="T124" s="6">
        <v>0</v>
      </c>
      <c r="U124" s="6" t="s">
        <v>42</v>
      </c>
      <c r="V124" s="6" t="s">
        <v>42</v>
      </c>
      <c r="W124" s="8">
        <v>1383000</v>
      </c>
      <c r="X124" s="9">
        <v>106384.62</v>
      </c>
      <c r="Y124" s="6" t="s">
        <v>46</v>
      </c>
      <c r="Z124" s="7">
        <v>100</v>
      </c>
      <c r="AA124" s="6" t="s">
        <v>42</v>
      </c>
      <c r="AB124" s="6" t="s">
        <v>42</v>
      </c>
      <c r="AC124" s="6" t="s">
        <v>42</v>
      </c>
      <c r="AD124" s="6" t="str">
        <f t="shared" si="2"/>
        <v>N</v>
      </c>
      <c r="AE124" s="6" t="s">
        <v>46</v>
      </c>
      <c r="AF124" s="6" t="s">
        <v>42</v>
      </c>
      <c r="AG124" s="6" t="s">
        <v>42</v>
      </c>
      <c r="AH124" s="6">
        <v>86</v>
      </c>
    </row>
    <row r="125" spans="1:34" ht="48" x14ac:dyDescent="0.3">
      <c r="A125" s="4" t="s">
        <v>637</v>
      </c>
      <c r="B125" s="5" t="s">
        <v>638</v>
      </c>
      <c r="C125" s="4" t="s">
        <v>57</v>
      </c>
      <c r="D125" s="6" t="s">
        <v>37</v>
      </c>
      <c r="E125" s="5" t="s">
        <v>639</v>
      </c>
      <c r="F125" s="4" t="s">
        <v>296</v>
      </c>
      <c r="G125" s="5" t="s">
        <v>640</v>
      </c>
      <c r="H125" s="5" t="s">
        <v>413</v>
      </c>
      <c r="I125" s="6" t="s">
        <v>42</v>
      </c>
      <c r="J125" s="6" t="s">
        <v>62</v>
      </c>
      <c r="K125" s="6" t="str">
        <f t="shared" si="3"/>
        <v>N</v>
      </c>
      <c r="L125" s="6" t="s">
        <v>42</v>
      </c>
      <c r="M125" s="7">
        <v>88</v>
      </c>
      <c r="N125" s="7">
        <f>ROUNDUP(M125*(Z125/100),0)</f>
        <v>88</v>
      </c>
      <c r="O125" s="6" t="s">
        <v>44</v>
      </c>
      <c r="P125" s="6" t="s">
        <v>45</v>
      </c>
      <c r="Q125" s="6" t="s">
        <v>46</v>
      </c>
      <c r="R125" s="6" t="s">
        <v>47</v>
      </c>
      <c r="S125" s="6">
        <v>88</v>
      </c>
      <c r="T125" s="6">
        <v>0</v>
      </c>
      <c r="U125" s="6" t="s">
        <v>42</v>
      </c>
      <c r="V125" s="6" t="s">
        <v>42</v>
      </c>
      <c r="W125" s="8">
        <v>1510000</v>
      </c>
      <c r="X125" s="9">
        <v>102756.56</v>
      </c>
      <c r="Y125" s="6" t="s">
        <v>46</v>
      </c>
      <c r="Z125" s="7">
        <v>100</v>
      </c>
      <c r="AA125" s="6" t="s">
        <v>42</v>
      </c>
      <c r="AB125" s="6" t="s">
        <v>42</v>
      </c>
      <c r="AC125" s="6" t="s">
        <v>46</v>
      </c>
      <c r="AD125" s="6" t="str">
        <f t="shared" si="2"/>
        <v>Y</v>
      </c>
      <c r="AE125" s="6" t="s">
        <v>42</v>
      </c>
      <c r="AF125" s="6" t="s">
        <v>42</v>
      </c>
      <c r="AG125" s="6" t="s">
        <v>42</v>
      </c>
      <c r="AH125" s="6">
        <v>89</v>
      </c>
    </row>
    <row r="126" spans="1:34" ht="48" x14ac:dyDescent="0.3">
      <c r="A126" s="4" t="s">
        <v>641</v>
      </c>
      <c r="B126" s="5" t="s">
        <v>642</v>
      </c>
      <c r="C126" s="4" t="s">
        <v>148</v>
      </c>
      <c r="D126" s="6" t="s">
        <v>37</v>
      </c>
      <c r="E126" s="5" t="s">
        <v>643</v>
      </c>
      <c r="F126" s="4" t="s">
        <v>201</v>
      </c>
      <c r="G126" s="5" t="s">
        <v>644</v>
      </c>
      <c r="H126" s="5" t="s">
        <v>203</v>
      </c>
      <c r="I126" s="6" t="s">
        <v>42</v>
      </c>
      <c r="J126" s="6" t="s">
        <v>43</v>
      </c>
      <c r="K126" s="6" t="str">
        <f t="shared" si="3"/>
        <v>N/A</v>
      </c>
      <c r="L126" s="6" t="s">
        <v>42</v>
      </c>
      <c r="M126" s="7">
        <v>96</v>
      </c>
      <c r="N126" s="7">
        <f>ROUNDUP(M126*(Z126/100),0)</f>
        <v>96</v>
      </c>
      <c r="O126" s="6" t="s">
        <v>44</v>
      </c>
      <c r="P126" s="6" t="s">
        <v>45</v>
      </c>
      <c r="Q126" s="6" t="s">
        <v>42</v>
      </c>
      <c r="R126" s="6" t="s">
        <v>47</v>
      </c>
      <c r="S126" s="6">
        <v>96</v>
      </c>
      <c r="T126" s="6">
        <v>0</v>
      </c>
      <c r="U126" s="6" t="s">
        <v>42</v>
      </c>
      <c r="V126" s="6" t="s">
        <v>42</v>
      </c>
      <c r="W126" s="8">
        <v>1460000</v>
      </c>
      <c r="X126" s="9">
        <v>105288.46</v>
      </c>
      <c r="Y126" s="6" t="s">
        <v>46</v>
      </c>
      <c r="Z126" s="7">
        <v>100</v>
      </c>
      <c r="AA126" s="6" t="s">
        <v>42</v>
      </c>
      <c r="AB126" s="6" t="s">
        <v>42</v>
      </c>
      <c r="AC126" s="6" t="s">
        <v>42</v>
      </c>
      <c r="AD126" s="6" t="str">
        <f t="shared" si="2"/>
        <v>N</v>
      </c>
      <c r="AE126" s="6" t="s">
        <v>46</v>
      </c>
      <c r="AF126" s="6" t="s">
        <v>46</v>
      </c>
      <c r="AG126" s="6" t="s">
        <v>42</v>
      </c>
      <c r="AH126" s="6">
        <v>20</v>
      </c>
    </row>
    <row r="127" spans="1:34" ht="24" x14ac:dyDescent="0.3">
      <c r="A127" s="4" t="s">
        <v>645</v>
      </c>
      <c r="B127" s="5" t="s">
        <v>646</v>
      </c>
      <c r="C127" s="4" t="s">
        <v>36</v>
      </c>
      <c r="D127" s="6" t="s">
        <v>37</v>
      </c>
      <c r="E127" s="5" t="s">
        <v>647</v>
      </c>
      <c r="F127" s="4" t="s">
        <v>52</v>
      </c>
      <c r="G127" s="5" t="s">
        <v>648</v>
      </c>
      <c r="H127" s="5" t="s">
        <v>54</v>
      </c>
      <c r="I127" s="6" t="s">
        <v>42</v>
      </c>
      <c r="J127" s="6" t="s">
        <v>43</v>
      </c>
      <c r="K127" s="6" t="str">
        <f t="shared" si="3"/>
        <v>N/A</v>
      </c>
      <c r="L127" s="6" t="s">
        <v>42</v>
      </c>
      <c r="M127" s="7">
        <v>84</v>
      </c>
      <c r="N127" s="7">
        <f>ROUNDUP(M127*(Z127/100),0)</f>
        <v>84</v>
      </c>
      <c r="O127" s="6" t="s">
        <v>44</v>
      </c>
      <c r="P127" s="6" t="s">
        <v>45</v>
      </c>
      <c r="Q127" s="6" t="s">
        <v>46</v>
      </c>
      <c r="R127" s="6" t="s">
        <v>47</v>
      </c>
      <c r="S127" s="6">
        <v>84</v>
      </c>
      <c r="T127" s="6">
        <v>0</v>
      </c>
      <c r="U127" s="6" t="s">
        <v>42</v>
      </c>
      <c r="V127" s="6" t="s">
        <v>42</v>
      </c>
      <c r="W127" s="8">
        <v>1510000</v>
      </c>
      <c r="X127" s="9">
        <v>107649.73</v>
      </c>
      <c r="Y127" s="6" t="s">
        <v>46</v>
      </c>
      <c r="Z127" s="7">
        <v>100</v>
      </c>
      <c r="AA127" s="6" t="s">
        <v>42</v>
      </c>
      <c r="AB127" s="6" t="s">
        <v>42</v>
      </c>
      <c r="AC127" s="6" t="s">
        <v>46</v>
      </c>
      <c r="AD127" s="6" t="str">
        <f t="shared" si="2"/>
        <v>Y</v>
      </c>
      <c r="AE127" s="6" t="s">
        <v>42</v>
      </c>
      <c r="AF127" s="6" t="s">
        <v>46</v>
      </c>
      <c r="AG127" s="6" t="s">
        <v>42</v>
      </c>
      <c r="AH127" s="6">
        <v>33</v>
      </c>
    </row>
    <row r="128" spans="1:34" ht="36" x14ac:dyDescent="0.3">
      <c r="A128" s="4" t="s">
        <v>649</v>
      </c>
      <c r="B128" s="5" t="s">
        <v>650</v>
      </c>
      <c r="C128" s="4" t="s">
        <v>148</v>
      </c>
      <c r="D128" s="6" t="s">
        <v>37</v>
      </c>
      <c r="E128" s="5" t="s">
        <v>651</v>
      </c>
      <c r="F128" s="4" t="s">
        <v>492</v>
      </c>
      <c r="G128" s="5" t="s">
        <v>652</v>
      </c>
      <c r="H128" s="5" t="s">
        <v>494</v>
      </c>
      <c r="I128" s="6" t="s">
        <v>42</v>
      </c>
      <c r="J128" s="6" t="s">
        <v>62</v>
      </c>
      <c r="K128" s="6" t="str">
        <f t="shared" si="3"/>
        <v>N</v>
      </c>
      <c r="L128" s="6" t="s">
        <v>42</v>
      </c>
      <c r="M128" s="7">
        <v>80</v>
      </c>
      <c r="N128" s="7">
        <f>ROUNDUP(M128*(Z128/100),0)</f>
        <v>80</v>
      </c>
      <c r="O128" s="6" t="s">
        <v>44</v>
      </c>
      <c r="P128" s="6" t="s">
        <v>45</v>
      </c>
      <c r="Q128" s="6" t="s">
        <v>46</v>
      </c>
      <c r="R128" s="6" t="s">
        <v>47</v>
      </c>
      <c r="S128" s="6">
        <v>80</v>
      </c>
      <c r="T128" s="6">
        <v>0</v>
      </c>
      <c r="U128" s="6" t="s">
        <v>42</v>
      </c>
      <c r="V128" s="6" t="s">
        <v>42</v>
      </c>
      <c r="W128" s="8">
        <v>1427277</v>
      </c>
      <c r="X128" s="12">
        <v>106839.92</v>
      </c>
      <c r="Y128" s="6" t="s">
        <v>46</v>
      </c>
      <c r="Z128" s="7">
        <v>100</v>
      </c>
      <c r="AA128" s="6" t="s">
        <v>42</v>
      </c>
      <c r="AB128" s="6" t="s">
        <v>42</v>
      </c>
      <c r="AC128" s="6" t="s">
        <v>46</v>
      </c>
      <c r="AD128" s="6" t="str">
        <f t="shared" si="2"/>
        <v>Y</v>
      </c>
      <c r="AE128" s="6" t="s">
        <v>46</v>
      </c>
      <c r="AF128" s="6" t="s">
        <v>42</v>
      </c>
      <c r="AG128" s="6" t="s">
        <v>42</v>
      </c>
      <c r="AH128" s="6">
        <v>88</v>
      </c>
    </row>
    <row r="129" spans="1:34" ht="24" x14ac:dyDescent="0.3">
      <c r="A129" s="4" t="s">
        <v>653</v>
      </c>
      <c r="B129" s="5" t="s">
        <v>654</v>
      </c>
      <c r="C129" s="4" t="s">
        <v>655</v>
      </c>
      <c r="D129" s="6" t="s">
        <v>37</v>
      </c>
      <c r="E129" s="5" t="s">
        <v>656</v>
      </c>
      <c r="F129" s="4" t="s">
        <v>52</v>
      </c>
      <c r="G129" s="5" t="s">
        <v>657</v>
      </c>
      <c r="H129" s="5" t="s">
        <v>54</v>
      </c>
      <c r="I129" s="6" t="s">
        <v>42</v>
      </c>
      <c r="J129" s="6" t="s">
        <v>62</v>
      </c>
      <c r="K129" s="6" t="str">
        <f t="shared" si="3"/>
        <v>N</v>
      </c>
      <c r="L129" s="6" t="s">
        <v>42</v>
      </c>
      <c r="M129" s="6" t="s">
        <v>658</v>
      </c>
      <c r="N129" s="7" t="e">
        <f>ROUNDUP(M129*(Z129/100),0)</f>
        <v>#VALUE!</v>
      </c>
      <c r="O129" s="6" t="s">
        <v>44</v>
      </c>
      <c r="P129" s="6" t="s">
        <v>197</v>
      </c>
      <c r="Q129" s="6" t="s">
        <v>46</v>
      </c>
      <c r="R129" s="6" t="s">
        <v>47</v>
      </c>
      <c r="S129" s="6" t="s">
        <v>658</v>
      </c>
      <c r="T129" s="6">
        <v>0</v>
      </c>
      <c r="U129" s="6" t="s">
        <v>42</v>
      </c>
      <c r="V129" s="6" t="s">
        <v>42</v>
      </c>
      <c r="W129" s="8">
        <v>1175000</v>
      </c>
      <c r="X129" s="9">
        <v>108231.75</v>
      </c>
      <c r="Y129" s="6" t="s">
        <v>46</v>
      </c>
      <c r="Z129" s="7">
        <v>100</v>
      </c>
      <c r="AA129" s="6" t="s">
        <v>42</v>
      </c>
      <c r="AB129" s="6" t="s">
        <v>42</v>
      </c>
      <c r="AC129" s="6" t="s">
        <v>42</v>
      </c>
      <c r="AD129" s="6" t="str">
        <f t="shared" si="2"/>
        <v>N</v>
      </c>
      <c r="AE129" s="6" t="s">
        <v>42</v>
      </c>
      <c r="AF129" s="6" t="s">
        <v>42</v>
      </c>
      <c r="AG129" s="6" t="s">
        <v>46</v>
      </c>
      <c r="AH129" s="6">
        <v>74</v>
      </c>
    </row>
    <row r="130" spans="1:34" ht="48" x14ac:dyDescent="0.3">
      <c r="A130" s="4" t="s">
        <v>659</v>
      </c>
      <c r="B130" s="5" t="s">
        <v>660</v>
      </c>
      <c r="C130" s="4" t="s">
        <v>70</v>
      </c>
      <c r="D130" s="6" t="s">
        <v>37</v>
      </c>
      <c r="E130" s="5" t="s">
        <v>661</v>
      </c>
      <c r="F130" s="4" t="s">
        <v>201</v>
      </c>
      <c r="G130" s="5" t="s">
        <v>662</v>
      </c>
      <c r="H130" s="5" t="s">
        <v>203</v>
      </c>
      <c r="I130" s="6" t="s">
        <v>42</v>
      </c>
      <c r="J130" s="6" t="s">
        <v>62</v>
      </c>
      <c r="K130" s="6" t="str">
        <f t="shared" si="3"/>
        <v>N</v>
      </c>
      <c r="L130" s="6" t="s">
        <v>42</v>
      </c>
      <c r="M130" s="7">
        <v>96</v>
      </c>
      <c r="N130" s="7">
        <f>ROUNDUP(M130*(Z130/100),0)</f>
        <v>96</v>
      </c>
      <c r="O130" s="6" t="s">
        <v>44</v>
      </c>
      <c r="P130" s="6" t="s">
        <v>45</v>
      </c>
      <c r="Q130" s="6" t="s">
        <v>42</v>
      </c>
      <c r="R130" s="6" t="s">
        <v>47</v>
      </c>
      <c r="S130" s="6">
        <v>96</v>
      </c>
      <c r="T130" s="6">
        <v>0</v>
      </c>
      <c r="U130" s="6" t="s">
        <v>42</v>
      </c>
      <c r="V130" s="6" t="s">
        <v>42</v>
      </c>
      <c r="W130" s="8">
        <v>1460000</v>
      </c>
      <c r="X130" s="9">
        <v>105288.46</v>
      </c>
      <c r="Y130" s="6" t="s">
        <v>46</v>
      </c>
      <c r="Z130" s="7">
        <v>100</v>
      </c>
      <c r="AA130" s="6" t="s">
        <v>42</v>
      </c>
      <c r="AB130" s="6" t="s">
        <v>42</v>
      </c>
      <c r="AC130" s="6" t="s">
        <v>42</v>
      </c>
      <c r="AD130" s="6" t="str">
        <f t="shared" ref="AD130:AD138" si="4">IF(OR(AB130="y",AC130="y"),"Y","N")</f>
        <v>N</v>
      </c>
      <c r="AE130" s="6" t="s">
        <v>42</v>
      </c>
      <c r="AF130" s="6" t="s">
        <v>42</v>
      </c>
      <c r="AG130" s="6" t="s">
        <v>46</v>
      </c>
      <c r="AH130" s="6">
        <v>137</v>
      </c>
    </row>
    <row r="131" spans="1:34" ht="36" x14ac:dyDescent="0.3">
      <c r="A131" s="4" t="s">
        <v>663</v>
      </c>
      <c r="B131" s="5" t="s">
        <v>664</v>
      </c>
      <c r="C131" s="4" t="s">
        <v>109</v>
      </c>
      <c r="D131" s="6" t="s">
        <v>37</v>
      </c>
      <c r="E131" s="5" t="s">
        <v>665</v>
      </c>
      <c r="F131" s="4" t="s">
        <v>594</v>
      </c>
      <c r="G131" s="5" t="s">
        <v>666</v>
      </c>
      <c r="H131" s="5" t="s">
        <v>667</v>
      </c>
      <c r="I131" s="6" t="s">
        <v>42</v>
      </c>
      <c r="J131" s="6" t="s">
        <v>62</v>
      </c>
      <c r="K131" s="6" t="str">
        <f t="shared" ref="K131:K138" si="5">IF(J131="E","N","N/A")</f>
        <v>N</v>
      </c>
      <c r="L131" s="6" t="s">
        <v>42</v>
      </c>
      <c r="M131" s="7">
        <v>86</v>
      </c>
      <c r="N131" s="7">
        <f>ROUNDUP(M131*(Z131/100),0)</f>
        <v>86</v>
      </c>
      <c r="O131" s="6" t="s">
        <v>44</v>
      </c>
      <c r="P131" s="6" t="s">
        <v>45</v>
      </c>
      <c r="Q131" s="6" t="s">
        <v>46</v>
      </c>
      <c r="R131" s="6" t="s">
        <v>47</v>
      </c>
      <c r="S131" s="6">
        <v>86</v>
      </c>
      <c r="T131" s="6">
        <v>0</v>
      </c>
      <c r="U131" s="6" t="s">
        <v>42</v>
      </c>
      <c r="V131" s="6" t="s">
        <v>42</v>
      </c>
      <c r="W131" s="8">
        <v>1510000</v>
      </c>
      <c r="X131" s="9">
        <v>105146.24000000001</v>
      </c>
      <c r="Y131" s="6" t="s">
        <v>46</v>
      </c>
      <c r="Z131" s="7">
        <v>100</v>
      </c>
      <c r="AA131" s="6" t="s">
        <v>42</v>
      </c>
      <c r="AB131" s="6" t="s">
        <v>42</v>
      </c>
      <c r="AC131" s="6" t="s">
        <v>42</v>
      </c>
      <c r="AD131" s="6" t="str">
        <f t="shared" si="4"/>
        <v>N</v>
      </c>
      <c r="AE131" s="6" t="s">
        <v>42</v>
      </c>
      <c r="AF131" s="6" t="s">
        <v>42</v>
      </c>
      <c r="AG131" s="6" t="s">
        <v>46</v>
      </c>
      <c r="AH131" s="6">
        <v>134</v>
      </c>
    </row>
    <row r="132" spans="1:34" ht="36" x14ac:dyDescent="0.3">
      <c r="A132" s="4" t="s">
        <v>668</v>
      </c>
      <c r="B132" s="5" t="s">
        <v>669</v>
      </c>
      <c r="C132" s="4" t="s">
        <v>57</v>
      </c>
      <c r="D132" s="6" t="s">
        <v>37</v>
      </c>
      <c r="E132" s="5" t="s">
        <v>670</v>
      </c>
      <c r="F132" s="4" t="s">
        <v>52</v>
      </c>
      <c r="G132" s="5" t="s">
        <v>671</v>
      </c>
      <c r="H132" s="5" t="s">
        <v>54</v>
      </c>
      <c r="I132" s="6" t="s">
        <v>42</v>
      </c>
      <c r="J132" s="6" t="s">
        <v>43</v>
      </c>
      <c r="K132" s="6" t="str">
        <f t="shared" si="5"/>
        <v>N/A</v>
      </c>
      <c r="L132" s="6" t="s">
        <v>42</v>
      </c>
      <c r="M132" s="7">
        <v>83</v>
      </c>
      <c r="N132" s="7">
        <f>ROUNDUP(M132*(Z132/100),0)</f>
        <v>83</v>
      </c>
      <c r="O132" s="6" t="s">
        <v>44</v>
      </c>
      <c r="P132" s="6" t="s">
        <v>45</v>
      </c>
      <c r="Q132" s="6" t="s">
        <v>46</v>
      </c>
      <c r="R132" s="6" t="s">
        <v>47</v>
      </c>
      <c r="S132" s="6">
        <v>83</v>
      </c>
      <c r="T132" s="6">
        <v>0</v>
      </c>
      <c r="U132" s="6" t="s">
        <v>42</v>
      </c>
      <c r="V132" s="6" t="s">
        <v>42</v>
      </c>
      <c r="W132" s="8">
        <v>1510000</v>
      </c>
      <c r="X132" s="9">
        <v>108946.71</v>
      </c>
      <c r="Y132" s="6" t="s">
        <v>46</v>
      </c>
      <c r="Z132" s="7">
        <v>100</v>
      </c>
      <c r="AA132" s="6" t="s">
        <v>42</v>
      </c>
      <c r="AB132" s="6" t="s">
        <v>42</v>
      </c>
      <c r="AC132" s="6" t="s">
        <v>46</v>
      </c>
      <c r="AD132" s="6" t="str">
        <f t="shared" si="4"/>
        <v>Y</v>
      </c>
      <c r="AE132" s="6" t="s">
        <v>42</v>
      </c>
      <c r="AF132" s="6" t="s">
        <v>46</v>
      </c>
      <c r="AG132" s="6" t="s">
        <v>42</v>
      </c>
      <c r="AH132" s="6">
        <v>81</v>
      </c>
    </row>
    <row r="133" spans="1:34" ht="48" x14ac:dyDescent="0.3">
      <c r="A133" s="4" t="s">
        <v>672</v>
      </c>
      <c r="B133" s="5" t="s">
        <v>673</v>
      </c>
      <c r="C133" s="4" t="s">
        <v>109</v>
      </c>
      <c r="D133" s="6" t="s">
        <v>37</v>
      </c>
      <c r="E133" s="5" t="s">
        <v>674</v>
      </c>
      <c r="F133" s="4" t="s">
        <v>594</v>
      </c>
      <c r="G133" s="5" t="s">
        <v>675</v>
      </c>
      <c r="H133" s="5" t="s">
        <v>676</v>
      </c>
      <c r="I133" s="6" t="s">
        <v>42</v>
      </c>
      <c r="J133" s="6" t="s">
        <v>62</v>
      </c>
      <c r="K133" s="6" t="str">
        <f t="shared" si="5"/>
        <v>N</v>
      </c>
      <c r="L133" s="6" t="s">
        <v>42</v>
      </c>
      <c r="M133" s="7">
        <v>86</v>
      </c>
      <c r="N133" s="7">
        <f>ROUNDUP(M133*(Z133/100),0)</f>
        <v>86</v>
      </c>
      <c r="O133" s="6" t="s">
        <v>44</v>
      </c>
      <c r="P133" s="6" t="s">
        <v>45</v>
      </c>
      <c r="Q133" s="6" t="s">
        <v>46</v>
      </c>
      <c r="R133" s="6" t="s">
        <v>47</v>
      </c>
      <c r="S133" s="6">
        <v>86</v>
      </c>
      <c r="T133" s="6">
        <v>0</v>
      </c>
      <c r="U133" s="6" t="s">
        <v>42</v>
      </c>
      <c r="V133" s="6" t="s">
        <v>42</v>
      </c>
      <c r="W133" s="8">
        <v>1510000</v>
      </c>
      <c r="X133" s="9">
        <v>105146.24000000001</v>
      </c>
      <c r="Y133" s="6" t="s">
        <v>46</v>
      </c>
      <c r="Z133" s="7">
        <v>100</v>
      </c>
      <c r="AA133" s="6" t="s">
        <v>42</v>
      </c>
      <c r="AB133" s="6" t="s">
        <v>42</v>
      </c>
      <c r="AC133" s="6" t="s">
        <v>46</v>
      </c>
      <c r="AD133" s="6" t="str">
        <f t="shared" si="4"/>
        <v>Y</v>
      </c>
      <c r="AE133" s="6" t="s">
        <v>42</v>
      </c>
      <c r="AF133" s="6" t="s">
        <v>42</v>
      </c>
      <c r="AG133" s="6" t="s">
        <v>42</v>
      </c>
      <c r="AH133" s="6">
        <v>11</v>
      </c>
    </row>
    <row r="134" spans="1:34" ht="48" x14ac:dyDescent="0.3">
      <c r="A134" s="4" t="s">
        <v>677</v>
      </c>
      <c r="B134" s="5" t="s">
        <v>678</v>
      </c>
      <c r="C134" s="4" t="s">
        <v>244</v>
      </c>
      <c r="D134" s="6" t="s">
        <v>37</v>
      </c>
      <c r="E134" s="5" t="s">
        <v>679</v>
      </c>
      <c r="F134" s="4" t="s">
        <v>594</v>
      </c>
      <c r="G134" s="5" t="s">
        <v>680</v>
      </c>
      <c r="H134" s="5" t="s">
        <v>681</v>
      </c>
      <c r="I134" s="6" t="s">
        <v>42</v>
      </c>
      <c r="J134" s="6" t="s">
        <v>62</v>
      </c>
      <c r="K134" s="6" t="str">
        <f t="shared" si="5"/>
        <v>N</v>
      </c>
      <c r="L134" s="6" t="s">
        <v>42</v>
      </c>
      <c r="M134" s="7">
        <v>82</v>
      </c>
      <c r="N134" s="7">
        <f>ROUNDUP(M134*(Z134/100),0)</f>
        <v>82</v>
      </c>
      <c r="O134" s="6" t="s">
        <v>44</v>
      </c>
      <c r="P134" s="6" t="s">
        <v>45</v>
      </c>
      <c r="Q134" s="6" t="s">
        <v>46</v>
      </c>
      <c r="R134" s="6" t="s">
        <v>47</v>
      </c>
      <c r="S134" s="6">
        <v>82</v>
      </c>
      <c r="T134" s="6">
        <v>0</v>
      </c>
      <c r="U134" s="6" t="s">
        <v>42</v>
      </c>
      <c r="V134" s="6" t="s">
        <v>42</v>
      </c>
      <c r="W134" s="8">
        <v>1500000</v>
      </c>
      <c r="X134" s="9">
        <v>109545.03</v>
      </c>
      <c r="Y134" s="6" t="s">
        <v>46</v>
      </c>
      <c r="Z134" s="7">
        <v>100</v>
      </c>
      <c r="AA134" s="6" t="s">
        <v>42</v>
      </c>
      <c r="AB134" s="6" t="s">
        <v>42</v>
      </c>
      <c r="AC134" s="6" t="s">
        <v>46</v>
      </c>
      <c r="AD134" s="6" t="str">
        <f t="shared" si="4"/>
        <v>Y</v>
      </c>
      <c r="AE134" s="6" t="s">
        <v>42</v>
      </c>
      <c r="AF134" s="6" t="s">
        <v>42</v>
      </c>
      <c r="AG134" s="6" t="s">
        <v>42</v>
      </c>
      <c r="AH134" s="6">
        <v>26</v>
      </c>
    </row>
    <row r="135" spans="1:34" ht="36" x14ac:dyDescent="0.3">
      <c r="A135" s="4" t="s">
        <v>682</v>
      </c>
      <c r="B135" s="5" t="s">
        <v>683</v>
      </c>
      <c r="C135" s="4" t="s">
        <v>109</v>
      </c>
      <c r="D135" s="6" t="s">
        <v>37</v>
      </c>
      <c r="E135" s="5" t="s">
        <v>684</v>
      </c>
      <c r="F135" s="4" t="s">
        <v>594</v>
      </c>
      <c r="G135" s="5" t="s">
        <v>685</v>
      </c>
      <c r="H135" s="5" t="s">
        <v>686</v>
      </c>
      <c r="I135" s="6" t="s">
        <v>42</v>
      </c>
      <c r="J135" s="6" t="s">
        <v>62</v>
      </c>
      <c r="K135" s="6" t="str">
        <f t="shared" si="5"/>
        <v>N</v>
      </c>
      <c r="L135" s="6" t="s">
        <v>42</v>
      </c>
      <c r="M135" s="7">
        <v>86</v>
      </c>
      <c r="N135" s="7">
        <f>ROUNDUP(M135*(Z135/100),0)</f>
        <v>86</v>
      </c>
      <c r="O135" s="6" t="s">
        <v>44</v>
      </c>
      <c r="P135" s="6" t="s">
        <v>45</v>
      </c>
      <c r="Q135" s="6" t="s">
        <v>46</v>
      </c>
      <c r="R135" s="6" t="s">
        <v>47</v>
      </c>
      <c r="S135" s="6">
        <v>86</v>
      </c>
      <c r="T135" s="6">
        <v>0</v>
      </c>
      <c r="U135" s="6" t="s">
        <v>42</v>
      </c>
      <c r="V135" s="6" t="s">
        <v>42</v>
      </c>
      <c r="W135" s="8">
        <v>1510000</v>
      </c>
      <c r="X135" s="9">
        <v>105146.24000000001</v>
      </c>
      <c r="Y135" s="6" t="s">
        <v>46</v>
      </c>
      <c r="Z135" s="7">
        <v>100</v>
      </c>
      <c r="AA135" s="6" t="s">
        <v>42</v>
      </c>
      <c r="AB135" s="6" t="s">
        <v>42</v>
      </c>
      <c r="AC135" s="6" t="s">
        <v>42</v>
      </c>
      <c r="AD135" s="6" t="str">
        <f t="shared" si="4"/>
        <v>N</v>
      </c>
      <c r="AE135" s="6" t="s">
        <v>46</v>
      </c>
      <c r="AF135" s="6" t="s">
        <v>42</v>
      </c>
      <c r="AG135" s="6" t="s">
        <v>42</v>
      </c>
      <c r="AH135" s="6">
        <v>52</v>
      </c>
    </row>
    <row r="136" spans="1:34" ht="36" x14ac:dyDescent="0.3">
      <c r="A136" s="4" t="s">
        <v>687</v>
      </c>
      <c r="B136" s="5" t="s">
        <v>688</v>
      </c>
      <c r="C136" s="4" t="s">
        <v>689</v>
      </c>
      <c r="D136" s="6" t="s">
        <v>37</v>
      </c>
      <c r="E136" s="5" t="s">
        <v>690</v>
      </c>
      <c r="F136" s="4" t="s">
        <v>594</v>
      </c>
      <c r="G136" s="5" t="s">
        <v>691</v>
      </c>
      <c r="H136" s="5" t="s">
        <v>692</v>
      </c>
      <c r="I136" s="6" t="s">
        <v>42</v>
      </c>
      <c r="J136" s="6" t="s">
        <v>62</v>
      </c>
      <c r="K136" s="6" t="str">
        <f t="shared" si="5"/>
        <v>N</v>
      </c>
      <c r="L136" s="6" t="s">
        <v>42</v>
      </c>
      <c r="M136" s="7">
        <v>86</v>
      </c>
      <c r="N136" s="7">
        <f>ROUNDUP(M136*(Z136/100),0)</f>
        <v>86</v>
      </c>
      <c r="O136" s="6" t="s">
        <v>44</v>
      </c>
      <c r="P136" s="6" t="s">
        <v>45</v>
      </c>
      <c r="Q136" s="6" t="s">
        <v>46</v>
      </c>
      <c r="R136" s="6" t="s">
        <v>47</v>
      </c>
      <c r="S136" s="6">
        <v>86</v>
      </c>
      <c r="T136" s="6">
        <v>0</v>
      </c>
      <c r="U136" s="6" t="s">
        <v>42</v>
      </c>
      <c r="V136" s="6" t="s">
        <v>42</v>
      </c>
      <c r="W136" s="8">
        <v>1510000</v>
      </c>
      <c r="X136" s="9">
        <v>105146.24000000001</v>
      </c>
      <c r="Y136" s="6" t="s">
        <v>46</v>
      </c>
      <c r="Z136" s="7">
        <v>100</v>
      </c>
      <c r="AA136" s="6" t="s">
        <v>42</v>
      </c>
      <c r="AB136" s="6" t="s">
        <v>42</v>
      </c>
      <c r="AC136" s="6" t="s">
        <v>46</v>
      </c>
      <c r="AD136" s="6" t="str">
        <f t="shared" si="4"/>
        <v>Y</v>
      </c>
      <c r="AE136" s="6" t="s">
        <v>42</v>
      </c>
      <c r="AF136" s="6" t="s">
        <v>42</v>
      </c>
      <c r="AG136" s="6" t="s">
        <v>42</v>
      </c>
      <c r="AH136" s="6">
        <v>90</v>
      </c>
    </row>
    <row r="137" spans="1:34" ht="48" x14ac:dyDescent="0.3">
      <c r="A137" s="4" t="s">
        <v>693</v>
      </c>
      <c r="B137" s="5" t="s">
        <v>694</v>
      </c>
      <c r="C137" s="4" t="s">
        <v>101</v>
      </c>
      <c r="D137" s="6" t="s">
        <v>37</v>
      </c>
      <c r="E137" s="5" t="s">
        <v>695</v>
      </c>
      <c r="F137" s="4" t="s">
        <v>345</v>
      </c>
      <c r="G137" s="5" t="s">
        <v>696</v>
      </c>
      <c r="H137" s="5" t="s">
        <v>697</v>
      </c>
      <c r="I137" s="6" t="s">
        <v>42</v>
      </c>
      <c r="J137" s="6" t="s">
        <v>43</v>
      </c>
      <c r="K137" s="6" t="str">
        <f t="shared" si="5"/>
        <v>N/A</v>
      </c>
      <c r="L137" s="6" t="s">
        <v>42</v>
      </c>
      <c r="M137" s="7">
        <v>50</v>
      </c>
      <c r="N137" s="7">
        <f>ROUNDUP(M137*(Z137/100),0)</f>
        <v>50</v>
      </c>
      <c r="O137" s="6" t="s">
        <v>44</v>
      </c>
      <c r="P137" s="6" t="s">
        <v>45</v>
      </c>
      <c r="Q137" s="6" t="s">
        <v>46</v>
      </c>
      <c r="R137" s="6" t="s">
        <v>47</v>
      </c>
      <c r="S137" s="6">
        <v>50</v>
      </c>
      <c r="T137" s="6">
        <v>0</v>
      </c>
      <c r="U137" s="6" t="s">
        <v>42</v>
      </c>
      <c r="V137" s="6" t="s">
        <v>42</v>
      </c>
      <c r="W137" s="8">
        <v>925000</v>
      </c>
      <c r="X137" s="9">
        <v>110786.54</v>
      </c>
      <c r="Y137" s="6" t="s">
        <v>46</v>
      </c>
      <c r="Z137" s="7">
        <v>100</v>
      </c>
      <c r="AA137" s="6" t="s">
        <v>42</v>
      </c>
      <c r="AB137" s="6" t="s">
        <v>42</v>
      </c>
      <c r="AC137" s="6" t="s">
        <v>42</v>
      </c>
      <c r="AD137" s="6" t="str">
        <f t="shared" si="4"/>
        <v>N</v>
      </c>
      <c r="AE137" s="6" t="s">
        <v>42</v>
      </c>
      <c r="AF137" s="6" t="s">
        <v>42</v>
      </c>
      <c r="AG137" s="6" t="s">
        <v>46</v>
      </c>
      <c r="AH137" s="6">
        <v>70</v>
      </c>
    </row>
    <row r="138" spans="1:34" ht="36" x14ac:dyDescent="0.3">
      <c r="A138" s="4" t="s">
        <v>698</v>
      </c>
      <c r="B138" s="5" t="s">
        <v>699</v>
      </c>
      <c r="C138" s="4" t="s">
        <v>109</v>
      </c>
      <c r="D138" s="6" t="s">
        <v>37</v>
      </c>
      <c r="E138" s="5" t="s">
        <v>700</v>
      </c>
      <c r="F138" s="4" t="s">
        <v>594</v>
      </c>
      <c r="G138" s="5" t="s">
        <v>701</v>
      </c>
      <c r="H138" s="5" t="s">
        <v>702</v>
      </c>
      <c r="I138" s="6" t="s">
        <v>42</v>
      </c>
      <c r="J138" s="6" t="s">
        <v>62</v>
      </c>
      <c r="K138" s="6" t="str">
        <f t="shared" si="5"/>
        <v>N</v>
      </c>
      <c r="L138" s="6" t="s">
        <v>42</v>
      </c>
      <c r="M138" s="7">
        <v>86</v>
      </c>
      <c r="N138" s="7">
        <f>ROUNDUP(M138*(Z138/100),0)</f>
        <v>86</v>
      </c>
      <c r="O138" s="6" t="s">
        <v>44</v>
      </c>
      <c r="P138" s="6" t="s">
        <v>45</v>
      </c>
      <c r="Q138" s="6" t="s">
        <v>46</v>
      </c>
      <c r="R138" s="6" t="s">
        <v>47</v>
      </c>
      <c r="S138" s="6">
        <v>86</v>
      </c>
      <c r="T138" s="6">
        <v>0</v>
      </c>
      <c r="U138" s="6" t="s">
        <v>42</v>
      </c>
      <c r="V138" s="6" t="s">
        <v>42</v>
      </c>
      <c r="W138" s="8">
        <v>1510000</v>
      </c>
      <c r="X138" s="9">
        <v>105146.24000000001</v>
      </c>
      <c r="Y138" s="6" t="s">
        <v>46</v>
      </c>
      <c r="Z138" s="7">
        <v>100</v>
      </c>
      <c r="AA138" s="6" t="s">
        <v>42</v>
      </c>
      <c r="AB138" s="6" t="s">
        <v>42</v>
      </c>
      <c r="AC138" s="6" t="s">
        <v>42</v>
      </c>
      <c r="AD138" s="6" t="str">
        <f t="shared" si="4"/>
        <v>N</v>
      </c>
      <c r="AE138" s="6" t="s">
        <v>42</v>
      </c>
      <c r="AF138" s="6" t="s">
        <v>42</v>
      </c>
      <c r="AG138" s="6" t="s">
        <v>46</v>
      </c>
      <c r="AH138" s="6">
        <v>98</v>
      </c>
    </row>
  </sheetData>
  <pageMargins left="0.7" right="0.7" top="0.75" bottom="0.75" header="0.3" footer="0.3"/>
  <pageSetup paperSize="5" fitToHeight="0" pageOrder="overThenDown" orientation="landscape" r:id="rId1"/>
  <headerFooter>
    <oddHeader>&amp;CRFA 2016-110 Application Submitted Report
(Subject to further verification and review)&amp;R12/2/16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 posting</vt:lpstr>
      <vt:lpstr>'for posting'!Print_Titles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2016-12-09T22:10:19Z</dcterms:created>
  <dcterms:modified xsi:type="dcterms:W3CDTF">2016-12-09T22:12:06Z</dcterms:modified>
</cp:coreProperties>
</file>