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Board write-ups\2016 Board Meetings\June Bd mtg - 111, 102, 103 and 105\Post RCM\"/>
    </mc:Choice>
  </mc:AlternateContent>
  <bookViews>
    <workbookView xWindow="0" yWindow="0" windowWidth="19200" windowHeight="6924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L24" i="1" s="1"/>
  <c r="D47" i="1"/>
  <c r="D46" i="1"/>
  <c r="D45" i="1"/>
  <c r="D44" i="1"/>
  <c r="D43" i="1"/>
  <c r="D42" i="1"/>
  <c r="D41" i="1"/>
  <c r="D40" i="1"/>
  <c r="D39" i="1"/>
  <c r="D38" i="1"/>
  <c r="D37" i="1"/>
  <c r="D36" i="1"/>
  <c r="L26" i="1" s="1"/>
  <c r="D35" i="1"/>
  <c r="D34" i="1"/>
  <c r="D33" i="1"/>
  <c r="L27" i="1"/>
  <c r="L25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<sst xmlns="http://schemas.openxmlformats.org/spreadsheetml/2006/main" count="469" uniqueCount="188">
  <si>
    <t>Application Number</t>
  </si>
  <si>
    <t>Name of Development</t>
  </si>
  <si>
    <t>County</t>
  </si>
  <si>
    <t>County Size</t>
  </si>
  <si>
    <t>Name of Contact Person</t>
  </si>
  <si>
    <t>Name of Developer</t>
  </si>
  <si>
    <t>Development Type</t>
  </si>
  <si>
    <t>Demo.</t>
  </si>
  <si>
    <t>Total Set Aside Units</t>
  </si>
  <si>
    <t>HC Request Amount</t>
  </si>
  <si>
    <t>Eligible For Funding?</t>
  </si>
  <si>
    <t>County Award Tally</t>
  </si>
  <si>
    <t>RD 515?</t>
  </si>
  <si>
    <t>Total Points</t>
  </si>
  <si>
    <t>Age of Development Funding Preference</t>
  </si>
  <si>
    <t>RA Level 1, 2, or 3 Funding Preference</t>
  </si>
  <si>
    <t>Concrete Funding Preference</t>
  </si>
  <si>
    <t>Per Unit Construction Funding Preference</t>
  </si>
  <si>
    <t>Total Corp Funding Per Set-Aside</t>
  </si>
  <si>
    <t>Leveraging Classification</t>
  </si>
  <si>
    <t>RA Level</t>
  </si>
  <si>
    <t>Florida Job Creation Preference</t>
  </si>
  <si>
    <t>Lottery Number</t>
  </si>
  <si>
    <t>Fund?</t>
  </si>
  <si>
    <t>Eligible Applications</t>
  </si>
  <si>
    <t>2016-280C</t>
  </si>
  <si>
    <t>Isles of Pahokee Phase I</t>
  </si>
  <si>
    <t>Palm Beach</t>
  </si>
  <si>
    <t>L</t>
  </si>
  <si>
    <t>Matthew Rieger</t>
  </si>
  <si>
    <t>HTG Isles of Pahokee Developer, LLC; Pahokee Development Corporation</t>
  </si>
  <si>
    <t>QX</t>
  </si>
  <si>
    <t>F</t>
  </si>
  <si>
    <t>Y</t>
  </si>
  <si>
    <t>N</t>
  </si>
  <si>
    <t>A</t>
  </si>
  <si>
    <t>2016-281C</t>
  </si>
  <si>
    <t>Isles of Pahokee Phase II</t>
  </si>
  <si>
    <t>HTG Isles of Pahokee II Developer, LLC; Pahokee Development Corporation</t>
  </si>
  <si>
    <t>E</t>
  </si>
  <si>
    <t>2016-287C</t>
  </si>
  <si>
    <t>Shull Manor Apartments</t>
  </si>
  <si>
    <t>Brevard</t>
  </si>
  <si>
    <t>M</t>
  </si>
  <si>
    <t>Patti P Adams</t>
  </si>
  <si>
    <t>Herman &amp; Kittle Properties, Inc.</t>
  </si>
  <si>
    <t>G</t>
  </si>
  <si>
    <t>B</t>
  </si>
  <si>
    <t>2016-288C</t>
  </si>
  <si>
    <t>Moore Landing</t>
  </si>
  <si>
    <t>David O. Deutch</t>
  </si>
  <si>
    <t>Pinnacle Housing Group, LLC; CHA Developer, LLC</t>
  </si>
  <si>
    <t>DX</t>
  </si>
  <si>
    <t>2016-289C</t>
  </si>
  <si>
    <t>Cathedral Townhouse</t>
  </si>
  <si>
    <t>Duval</t>
  </si>
  <si>
    <t>Shawn Wilson</t>
  </si>
  <si>
    <t>Cathedral Townhouse Redevelopment Associates, LLC</t>
  </si>
  <si>
    <t>HR</t>
  </si>
  <si>
    <t>2016-290C</t>
  </si>
  <si>
    <t>Lummus Park Manor</t>
  </si>
  <si>
    <t>Miami-Dade</t>
  </si>
  <si>
    <t>Brianne E Heffner</t>
  </si>
  <si>
    <t>Southport Development, Inc. a Washington Corporation doing business in Florida as Southport Development Services, Inc.</t>
  </si>
  <si>
    <t>MR 5/6</t>
  </si>
  <si>
    <t>2016-291C</t>
  </si>
  <si>
    <t>Hickory Knoll</t>
  </si>
  <si>
    <t>Marion</t>
  </si>
  <si>
    <t>2016-293C</t>
  </si>
  <si>
    <t>Pineda Village</t>
  </si>
  <si>
    <t>2016-294C</t>
  </si>
  <si>
    <t>Cathedral Towers</t>
  </si>
  <si>
    <t>Cathedral Towers Redevelopment Associates, LLC</t>
  </si>
  <si>
    <t>2016-295C</t>
  </si>
  <si>
    <t>Haley Sofge Preservation Phase One</t>
  </si>
  <si>
    <t>Alberto Milo, Jr.</t>
  </si>
  <si>
    <t>Haley Sofge Phase One Developer, LLC</t>
  </si>
  <si>
    <t>2016-296C</t>
  </si>
  <si>
    <t>Lake Point Plaza Apartments</t>
  </si>
  <si>
    <t>Lewis V Swezy</t>
  </si>
  <si>
    <t>Lewis V. Swezy; RS Development Corp</t>
  </si>
  <si>
    <t>2016-297C</t>
  </si>
  <si>
    <t>Three Round Tower A</t>
  </si>
  <si>
    <t>Three Round Tower A Developer, LLC</t>
  </si>
  <si>
    <t>2016-298C</t>
  </si>
  <si>
    <t>Trinity Towers East</t>
  </si>
  <si>
    <t>Rodger L. Brown, Jr.</t>
  </si>
  <si>
    <t>Preservation of Affordable Housing LLC</t>
  </si>
  <si>
    <t>2016-299C</t>
  </si>
  <si>
    <t>Smathers Preservation Phase One</t>
  </si>
  <si>
    <t>Smathers Phase One Developer, LLC</t>
  </si>
  <si>
    <t>Ineligible Applications</t>
  </si>
  <si>
    <t>2016-282C</t>
  </si>
  <si>
    <t>St. Johns River Apartments</t>
  </si>
  <si>
    <t>Putnam</t>
  </si>
  <si>
    <t>S</t>
  </si>
  <si>
    <t>Thomas F Flynn</t>
  </si>
  <si>
    <t>Flynn Development Corporation</t>
  </si>
  <si>
    <t>2016-284C</t>
  </si>
  <si>
    <t>Marian Towers</t>
  </si>
  <si>
    <t>Elizabeth Wong</t>
  </si>
  <si>
    <t>Marian Towers Development, LLC</t>
  </si>
  <si>
    <t>2016-285C</t>
  </si>
  <si>
    <t>St. Andrew Tower I</t>
  </si>
  <si>
    <t>Broward</t>
  </si>
  <si>
    <t>St. Andrew Towers I Development, LLC</t>
  </si>
  <si>
    <t>2016-278C</t>
  </si>
  <si>
    <t>Woodcliff Apartments</t>
  </si>
  <si>
    <t>Lake</t>
  </si>
  <si>
    <t>2016-279C</t>
  </si>
  <si>
    <t>Colonial Pines</t>
  </si>
  <si>
    <t>2016-283C</t>
  </si>
  <si>
    <t>St. Elizabeth Gardens</t>
  </si>
  <si>
    <t>St. Elizabeth Gardens Development, LLC</t>
  </si>
  <si>
    <t>MR 4</t>
  </si>
  <si>
    <t>2016-286C</t>
  </si>
  <si>
    <t>Century Woods Apartments</t>
  </si>
  <si>
    <t>Escambia</t>
  </si>
  <si>
    <t>Kimberly Murphy</t>
  </si>
  <si>
    <t>Royal American Development, Inc.</t>
  </si>
  <si>
    <t>2016-277C</t>
  </si>
  <si>
    <t>Hilltop Apartments</t>
  </si>
  <si>
    <t>Madison</t>
  </si>
  <si>
    <t>2016-276C</t>
  </si>
  <si>
    <t>Orangewood Apartments</t>
  </si>
  <si>
    <t>Bradford</t>
  </si>
  <si>
    <t>2016-292C</t>
  </si>
  <si>
    <t>Chipola Apartments</t>
  </si>
  <si>
    <t>Jackson</t>
  </si>
  <si>
    <t>David Schultz</t>
  </si>
  <si>
    <t>Community Housing Partners Corporation</t>
  </si>
  <si>
    <t>All Counties</t>
  </si>
  <si>
    <t>Awardees</t>
  </si>
  <si>
    <t>Alachua</t>
  </si>
  <si>
    <t>Baker</t>
  </si>
  <si>
    <t>Bay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</si>
  <si>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</si>
  <si>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</si>
  <si>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</si>
  <si>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</si>
  <si>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</si>
  <si>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</si>
  <si>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</si>
  <si>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</si>
  <si>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</si>
  <si>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</si>
  <si>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</si>
  <si>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</si>
  <si>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</si>
  <si>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</si>
  <si>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</si>
  <si>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</si>
  <si>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</si>
  <si>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</si>
  <si>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</si>
  <si>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</si>
  <si>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</si>
  <si>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</si>
  <si>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Jefferson</t>
  </si>
  <si>
    <t>Lafayette</t>
  </si>
  <si>
    <t>Lee</t>
  </si>
  <si>
    <t>Leon</t>
  </si>
  <si>
    <t>Levy</t>
  </si>
  <si>
    <t>Liberty</t>
  </si>
  <si>
    <t>Manatee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</si>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</sst>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43" fontId="4" fillId="0" borderId="3" xfId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43" fontId="4" fillId="0" borderId="4" xfId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ColWidth="9.33203125" defaultRowHeight="12" x14ac:dyDescent="0.25"/>
  <cols>
    <col min="1" max="1" width="10" style="3" bestFit="1" customWidth="1"/>
    <col min="2" max="2" width="17.77734375" style="2" customWidth="1"/>
    <col min="3" max="3" width="10.21875" style="3" customWidth="1"/>
    <col min="4" max="4" width="7.21875" style="3" customWidth="1"/>
    <col min="5" max="5" width="11.88671875" style="3" customWidth="1"/>
    <col min="6" max="6" width="19" style="3" customWidth="1"/>
    <col min="7" max="7" width="11.33203125" style="3" hidden="1" customWidth="1"/>
    <col min="8" max="8" width="5.6640625" style="4" bestFit="1" customWidth="1"/>
    <col min="9" max="9" width="8.33203125" style="3" hidden="1" customWidth="1"/>
    <col min="10" max="10" width="12.109375" style="3" customWidth="1"/>
    <col min="11" max="11" width="10.5546875" style="3" hidden="1" customWidth="1"/>
    <col min="12" max="12" width="9.109375" style="3" hidden="1" customWidth="1"/>
    <col min="13" max="13" width="5.5546875" style="3" customWidth="1"/>
    <col min="14" max="14" width="7.6640625" style="3" customWidth="1"/>
    <col min="15" max="15" width="11.77734375" style="3" customWidth="1"/>
    <col min="16" max="16" width="9.6640625" style="3" customWidth="1"/>
    <col min="17" max="17" width="10.44140625" style="3" customWidth="1"/>
    <col min="18" max="18" width="12.44140625" style="3" customWidth="1"/>
    <col min="19" max="19" width="10.5546875" style="3" hidden="1" customWidth="1"/>
    <col min="20" max="20" width="11.21875" style="3" customWidth="1"/>
    <col min="21" max="21" width="5.77734375" style="3" customWidth="1"/>
    <col min="22" max="22" width="10.6640625" style="3" customWidth="1"/>
    <col min="23" max="23" width="7.44140625" style="3" customWidth="1"/>
    <col min="24" max="24" width="9" style="4" hidden="1" customWidth="1"/>
    <col min="25" max="25" width="9.6640625" style="3" customWidth="1"/>
    <col min="26" max="26" width="8.6640625" style="4" customWidth="1"/>
    <col min="27" max="16384" width="9.33203125" style="3"/>
  </cols>
  <sheetData>
    <row r="1" spans="1:26" s="6" customFormat="1" ht="62.7" customHeight="1" x14ac:dyDescent="0.25">
      <c r="A1" s="28" t="s">
        <v>0</v>
      </c>
      <c r="B1" s="28" t="s">
        <v>1</v>
      </c>
      <c r="C1" s="28" t="s">
        <v>2</v>
      </c>
      <c r="D1" s="29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8" t="s">
        <v>19</v>
      </c>
      <c r="U1" s="28" t="s">
        <v>20</v>
      </c>
      <c r="V1" s="28" t="s">
        <v>21</v>
      </c>
      <c r="W1" s="28" t="s">
        <v>22</v>
      </c>
      <c r="X1" s="5" t="s">
        <v>23</v>
      </c>
    </row>
    <row r="2" spans="1:26" s="6" customFormat="1" ht="22.2" customHeight="1" x14ac:dyDescent="0.25">
      <c r="A2" s="7" t="s">
        <v>24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</row>
    <row r="3" spans="1:26" ht="48" x14ac:dyDescent="0.25">
      <c r="A3" s="11" t="s">
        <v>25</v>
      </c>
      <c r="B3" s="11" t="s">
        <v>26</v>
      </c>
      <c r="C3" s="11" t="s">
        <v>27</v>
      </c>
      <c r="D3" s="12" t="s">
        <v>28</v>
      </c>
      <c r="E3" s="11" t="s">
        <v>29</v>
      </c>
      <c r="F3" s="11" t="s">
        <v>30</v>
      </c>
      <c r="G3" s="12" t="s">
        <v>31</v>
      </c>
      <c r="H3" s="12" t="s">
        <v>32</v>
      </c>
      <c r="I3" s="13">
        <v>120</v>
      </c>
      <c r="J3" s="14">
        <v>1124828</v>
      </c>
      <c r="K3" s="13" t="s">
        <v>33</v>
      </c>
      <c r="L3" s="13">
        <f t="shared" ref="L3:L16" si="0">LOOKUP(C3,$C$33:$C$99,$D$33:$D$99)</f>
        <v>0</v>
      </c>
      <c r="M3" s="13" t="s">
        <v>34</v>
      </c>
      <c r="N3" s="13">
        <v>23</v>
      </c>
      <c r="O3" s="13" t="s">
        <v>33</v>
      </c>
      <c r="P3" s="13" t="s">
        <v>33</v>
      </c>
      <c r="Q3" s="13" t="s">
        <v>33</v>
      </c>
      <c r="R3" s="13" t="s">
        <v>33</v>
      </c>
      <c r="S3" s="15">
        <v>64893.919999999998</v>
      </c>
      <c r="T3" s="13" t="s">
        <v>35</v>
      </c>
      <c r="U3" s="13">
        <v>1</v>
      </c>
      <c r="V3" s="13" t="s">
        <v>33</v>
      </c>
      <c r="W3" s="12">
        <v>11</v>
      </c>
      <c r="X3" s="16"/>
      <c r="Z3" s="3"/>
    </row>
    <row r="4" spans="1:26" ht="48" x14ac:dyDescent="0.25">
      <c r="A4" s="17" t="s">
        <v>36</v>
      </c>
      <c r="B4" s="17" t="s">
        <v>37</v>
      </c>
      <c r="C4" s="17" t="s">
        <v>27</v>
      </c>
      <c r="D4" s="18" t="s">
        <v>28</v>
      </c>
      <c r="E4" s="17" t="s">
        <v>29</v>
      </c>
      <c r="F4" s="17" t="s">
        <v>38</v>
      </c>
      <c r="G4" s="18" t="s">
        <v>31</v>
      </c>
      <c r="H4" s="18" t="s">
        <v>39</v>
      </c>
      <c r="I4" s="19">
        <v>129</v>
      </c>
      <c r="J4" s="20">
        <v>1209190</v>
      </c>
      <c r="K4" s="19" t="s">
        <v>33</v>
      </c>
      <c r="L4" s="19">
        <f t="shared" si="0"/>
        <v>0</v>
      </c>
      <c r="M4" s="19" t="s">
        <v>34</v>
      </c>
      <c r="N4" s="19">
        <v>23</v>
      </c>
      <c r="O4" s="19" t="s">
        <v>33</v>
      </c>
      <c r="P4" s="19" t="s">
        <v>33</v>
      </c>
      <c r="Q4" s="19" t="s">
        <v>33</v>
      </c>
      <c r="R4" s="19" t="s">
        <v>33</v>
      </c>
      <c r="S4" s="21">
        <v>64893.919999999998</v>
      </c>
      <c r="T4" s="19" t="s">
        <v>35</v>
      </c>
      <c r="U4" s="19">
        <v>1</v>
      </c>
      <c r="V4" s="19" t="s">
        <v>33</v>
      </c>
      <c r="W4" s="18">
        <v>18</v>
      </c>
      <c r="X4" s="22"/>
      <c r="Z4" s="3"/>
    </row>
    <row r="5" spans="1:26" ht="24" x14ac:dyDescent="0.25">
      <c r="A5" s="17" t="s">
        <v>40</v>
      </c>
      <c r="B5" s="17" t="s">
        <v>41</v>
      </c>
      <c r="C5" s="17" t="s">
        <v>42</v>
      </c>
      <c r="D5" s="18" t="s">
        <v>43</v>
      </c>
      <c r="E5" s="17" t="s">
        <v>44</v>
      </c>
      <c r="F5" s="17" t="s">
        <v>45</v>
      </c>
      <c r="G5" s="18" t="s">
        <v>46</v>
      </c>
      <c r="H5" s="18" t="s">
        <v>32</v>
      </c>
      <c r="I5" s="19">
        <v>65</v>
      </c>
      <c r="J5" s="20">
        <v>651500</v>
      </c>
      <c r="K5" s="19" t="s">
        <v>33</v>
      </c>
      <c r="L5" s="19">
        <f t="shared" si="0"/>
        <v>0</v>
      </c>
      <c r="M5" s="19" t="s">
        <v>34</v>
      </c>
      <c r="N5" s="19">
        <v>23</v>
      </c>
      <c r="O5" s="19" t="s">
        <v>33</v>
      </c>
      <c r="P5" s="19" t="s">
        <v>33</v>
      </c>
      <c r="Q5" s="19" t="s">
        <v>33</v>
      </c>
      <c r="R5" s="19" t="s">
        <v>33</v>
      </c>
      <c r="S5" s="21">
        <v>69390.53</v>
      </c>
      <c r="T5" s="19" t="s">
        <v>47</v>
      </c>
      <c r="U5" s="19">
        <v>1</v>
      </c>
      <c r="V5" s="19" t="s">
        <v>33</v>
      </c>
      <c r="W5" s="18">
        <v>4</v>
      </c>
      <c r="X5" s="22"/>
      <c r="Z5" s="3"/>
    </row>
    <row r="6" spans="1:26" ht="24" x14ac:dyDescent="0.25">
      <c r="A6" s="17" t="s">
        <v>48</v>
      </c>
      <c r="B6" s="17" t="s">
        <v>49</v>
      </c>
      <c r="C6" s="17" t="s">
        <v>42</v>
      </c>
      <c r="D6" s="18" t="s">
        <v>43</v>
      </c>
      <c r="E6" s="17" t="s">
        <v>50</v>
      </c>
      <c r="F6" s="17" t="s">
        <v>51</v>
      </c>
      <c r="G6" s="18" t="s">
        <v>52</v>
      </c>
      <c r="H6" s="18" t="s">
        <v>32</v>
      </c>
      <c r="I6" s="19">
        <v>107</v>
      </c>
      <c r="J6" s="20">
        <v>1043000</v>
      </c>
      <c r="K6" s="19" t="s">
        <v>33</v>
      </c>
      <c r="L6" s="19">
        <f t="shared" si="0"/>
        <v>0</v>
      </c>
      <c r="M6" s="19" t="s">
        <v>34</v>
      </c>
      <c r="N6" s="19">
        <v>23</v>
      </c>
      <c r="O6" s="19" t="s">
        <v>33</v>
      </c>
      <c r="P6" s="19" t="s">
        <v>33</v>
      </c>
      <c r="Q6" s="19" t="s">
        <v>33</v>
      </c>
      <c r="R6" s="19" t="s">
        <v>33</v>
      </c>
      <c r="S6" s="21">
        <v>67483.820000000007</v>
      </c>
      <c r="T6" s="19" t="s">
        <v>35</v>
      </c>
      <c r="U6" s="19">
        <v>1</v>
      </c>
      <c r="V6" s="19" t="s">
        <v>33</v>
      </c>
      <c r="W6" s="18">
        <v>15</v>
      </c>
      <c r="X6" s="22"/>
      <c r="Z6" s="3"/>
    </row>
    <row r="7" spans="1:26" ht="36" x14ac:dyDescent="0.25">
      <c r="A7" s="17" t="s">
        <v>53</v>
      </c>
      <c r="B7" s="17" t="s">
        <v>54</v>
      </c>
      <c r="C7" s="17" t="s">
        <v>55</v>
      </c>
      <c r="D7" s="18" t="s">
        <v>28</v>
      </c>
      <c r="E7" s="17" t="s">
        <v>56</v>
      </c>
      <c r="F7" s="17" t="s">
        <v>57</v>
      </c>
      <c r="G7" s="18" t="s">
        <v>58</v>
      </c>
      <c r="H7" s="18" t="s">
        <v>39</v>
      </c>
      <c r="I7" s="19">
        <v>158</v>
      </c>
      <c r="J7" s="20">
        <v>1660000</v>
      </c>
      <c r="K7" s="19" t="s">
        <v>33</v>
      </c>
      <c r="L7" s="19">
        <f t="shared" si="0"/>
        <v>0</v>
      </c>
      <c r="M7" s="19" t="s">
        <v>34</v>
      </c>
      <c r="N7" s="19">
        <v>23</v>
      </c>
      <c r="O7" s="19" t="s">
        <v>33</v>
      </c>
      <c r="P7" s="19" t="s">
        <v>33</v>
      </c>
      <c r="Q7" s="19" t="s">
        <v>33</v>
      </c>
      <c r="R7" s="19" t="s">
        <v>33</v>
      </c>
      <c r="S7" s="21">
        <v>72736.12</v>
      </c>
      <c r="T7" s="19" t="s">
        <v>47</v>
      </c>
      <c r="U7" s="19">
        <v>1</v>
      </c>
      <c r="V7" s="19" t="s">
        <v>33</v>
      </c>
      <c r="W7" s="18">
        <v>17</v>
      </c>
      <c r="X7" s="22"/>
      <c r="Z7" s="3"/>
    </row>
    <row r="8" spans="1:26" ht="72" x14ac:dyDescent="0.25">
      <c r="A8" s="17" t="s">
        <v>59</v>
      </c>
      <c r="B8" s="17" t="s">
        <v>60</v>
      </c>
      <c r="C8" s="17" t="s">
        <v>61</v>
      </c>
      <c r="D8" s="18" t="s">
        <v>28</v>
      </c>
      <c r="E8" s="17" t="s">
        <v>62</v>
      </c>
      <c r="F8" s="17" t="s">
        <v>63</v>
      </c>
      <c r="G8" s="18" t="s">
        <v>64</v>
      </c>
      <c r="H8" s="18" t="s">
        <v>39</v>
      </c>
      <c r="I8" s="19">
        <v>51</v>
      </c>
      <c r="J8" s="20">
        <v>500000</v>
      </c>
      <c r="K8" s="19" t="s">
        <v>33</v>
      </c>
      <c r="L8" s="19">
        <f t="shared" si="0"/>
        <v>0</v>
      </c>
      <c r="M8" s="19" t="s">
        <v>34</v>
      </c>
      <c r="N8" s="19">
        <v>23</v>
      </c>
      <c r="O8" s="19" t="s">
        <v>33</v>
      </c>
      <c r="P8" s="19" t="s">
        <v>33</v>
      </c>
      <c r="Q8" s="19" t="s">
        <v>33</v>
      </c>
      <c r="R8" s="19" t="s">
        <v>33</v>
      </c>
      <c r="S8" s="21">
        <v>67873.3</v>
      </c>
      <c r="T8" s="19" t="s">
        <v>35</v>
      </c>
      <c r="U8" s="19">
        <v>1</v>
      </c>
      <c r="V8" s="19" t="s">
        <v>33</v>
      </c>
      <c r="W8" s="18">
        <v>12</v>
      </c>
      <c r="X8" s="22"/>
      <c r="Z8" s="3"/>
    </row>
    <row r="9" spans="1:26" ht="72" x14ac:dyDescent="0.25">
      <c r="A9" s="17" t="s">
        <v>65</v>
      </c>
      <c r="B9" s="17" t="s">
        <v>66</v>
      </c>
      <c r="C9" s="17" t="s">
        <v>67</v>
      </c>
      <c r="D9" s="18" t="s">
        <v>43</v>
      </c>
      <c r="E9" s="17" t="s">
        <v>62</v>
      </c>
      <c r="F9" s="17" t="s">
        <v>63</v>
      </c>
      <c r="G9" s="18" t="s">
        <v>46</v>
      </c>
      <c r="H9" s="18" t="s">
        <v>32</v>
      </c>
      <c r="I9" s="19">
        <v>96</v>
      </c>
      <c r="J9" s="20">
        <v>940000</v>
      </c>
      <c r="K9" s="19" t="s">
        <v>33</v>
      </c>
      <c r="L9" s="19">
        <f t="shared" si="0"/>
        <v>0</v>
      </c>
      <c r="M9" s="19" t="s">
        <v>34</v>
      </c>
      <c r="N9" s="19">
        <v>23</v>
      </c>
      <c r="O9" s="19" t="s">
        <v>33</v>
      </c>
      <c r="P9" s="19" t="s">
        <v>33</v>
      </c>
      <c r="Q9" s="19" t="s">
        <v>33</v>
      </c>
      <c r="R9" s="19" t="s">
        <v>33</v>
      </c>
      <c r="S9" s="21">
        <v>67788.460000000006</v>
      </c>
      <c r="T9" s="19" t="s">
        <v>35</v>
      </c>
      <c r="U9" s="19">
        <v>1</v>
      </c>
      <c r="V9" s="19" t="s">
        <v>33</v>
      </c>
      <c r="W9" s="18">
        <v>13</v>
      </c>
      <c r="X9" s="22"/>
      <c r="Z9" s="3"/>
    </row>
    <row r="10" spans="1:26" ht="24" x14ac:dyDescent="0.25">
      <c r="A10" s="17" t="s">
        <v>68</v>
      </c>
      <c r="B10" s="17" t="s">
        <v>69</v>
      </c>
      <c r="C10" s="17" t="s">
        <v>42</v>
      </c>
      <c r="D10" s="18" t="s">
        <v>43</v>
      </c>
      <c r="E10" s="17" t="s">
        <v>50</v>
      </c>
      <c r="F10" s="17" t="s">
        <v>51</v>
      </c>
      <c r="G10" s="18" t="s">
        <v>52</v>
      </c>
      <c r="H10" s="18" t="s">
        <v>32</v>
      </c>
      <c r="I10" s="19">
        <v>137</v>
      </c>
      <c r="J10" s="20">
        <v>1350000</v>
      </c>
      <c r="K10" s="19" t="s">
        <v>33</v>
      </c>
      <c r="L10" s="19">
        <f t="shared" si="0"/>
        <v>0</v>
      </c>
      <c r="M10" s="19" t="s">
        <v>34</v>
      </c>
      <c r="N10" s="19">
        <v>23</v>
      </c>
      <c r="O10" s="19" t="s">
        <v>33</v>
      </c>
      <c r="P10" s="19" t="s">
        <v>33</v>
      </c>
      <c r="Q10" s="19" t="s">
        <v>33</v>
      </c>
      <c r="R10" s="19" t="s">
        <v>33</v>
      </c>
      <c r="S10" s="21">
        <v>68220.100000000006</v>
      </c>
      <c r="T10" s="19" t="s">
        <v>35</v>
      </c>
      <c r="U10" s="19">
        <v>1</v>
      </c>
      <c r="V10" s="19" t="s">
        <v>33</v>
      </c>
      <c r="W10" s="18">
        <v>8</v>
      </c>
      <c r="X10" s="22"/>
      <c r="Z10" s="3"/>
    </row>
    <row r="11" spans="1:26" ht="36" x14ac:dyDescent="0.25">
      <c r="A11" s="17" t="s">
        <v>70</v>
      </c>
      <c r="B11" s="17" t="s">
        <v>71</v>
      </c>
      <c r="C11" s="17" t="s">
        <v>55</v>
      </c>
      <c r="D11" s="18" t="s">
        <v>28</v>
      </c>
      <c r="E11" s="17" t="s">
        <v>56</v>
      </c>
      <c r="F11" s="17" t="s">
        <v>72</v>
      </c>
      <c r="G11" s="18" t="s">
        <v>58</v>
      </c>
      <c r="H11" s="18" t="s">
        <v>39</v>
      </c>
      <c r="I11" s="19">
        <v>185</v>
      </c>
      <c r="J11" s="20">
        <v>1660000</v>
      </c>
      <c r="K11" s="19" t="s">
        <v>33</v>
      </c>
      <c r="L11" s="19">
        <f t="shared" si="0"/>
        <v>0</v>
      </c>
      <c r="M11" s="19" t="s">
        <v>34</v>
      </c>
      <c r="N11" s="19">
        <v>23</v>
      </c>
      <c r="O11" s="19" t="s">
        <v>33</v>
      </c>
      <c r="P11" s="19" t="s">
        <v>33</v>
      </c>
      <c r="Q11" s="19" t="s">
        <v>33</v>
      </c>
      <c r="R11" s="19" t="s">
        <v>33</v>
      </c>
      <c r="S11" s="21">
        <v>62120.58</v>
      </c>
      <c r="T11" s="19" t="s">
        <v>35</v>
      </c>
      <c r="U11" s="19">
        <v>1</v>
      </c>
      <c r="V11" s="19" t="s">
        <v>33</v>
      </c>
      <c r="W11" s="18">
        <v>9</v>
      </c>
      <c r="X11" s="22"/>
      <c r="Z11" s="3"/>
    </row>
    <row r="12" spans="1:26" ht="24" x14ac:dyDescent="0.25">
      <c r="A12" s="17" t="s">
        <v>73</v>
      </c>
      <c r="B12" s="17" t="s">
        <v>74</v>
      </c>
      <c r="C12" s="17" t="s">
        <v>61</v>
      </c>
      <c r="D12" s="18" t="s">
        <v>28</v>
      </c>
      <c r="E12" s="17" t="s">
        <v>75</v>
      </c>
      <c r="F12" s="17" t="s">
        <v>76</v>
      </c>
      <c r="G12" s="18" t="s">
        <v>58</v>
      </c>
      <c r="H12" s="18" t="s">
        <v>39</v>
      </c>
      <c r="I12" s="19">
        <v>240</v>
      </c>
      <c r="J12" s="20">
        <v>1660000</v>
      </c>
      <c r="K12" s="19" t="s">
        <v>33</v>
      </c>
      <c r="L12" s="19">
        <f t="shared" si="0"/>
        <v>0</v>
      </c>
      <c r="M12" s="19" t="s">
        <v>34</v>
      </c>
      <c r="N12" s="19">
        <v>23</v>
      </c>
      <c r="O12" s="19" t="s">
        <v>33</v>
      </c>
      <c r="P12" s="19" t="s">
        <v>33</v>
      </c>
      <c r="Q12" s="19" t="s">
        <v>33</v>
      </c>
      <c r="R12" s="19" t="s">
        <v>33</v>
      </c>
      <c r="S12" s="21">
        <v>47884.62</v>
      </c>
      <c r="T12" s="19" t="s">
        <v>35</v>
      </c>
      <c r="U12" s="19">
        <v>1</v>
      </c>
      <c r="V12" s="19" t="s">
        <v>33</v>
      </c>
      <c r="W12" s="18">
        <v>2</v>
      </c>
      <c r="X12" s="22"/>
      <c r="Z12" s="3"/>
    </row>
    <row r="13" spans="1:26" ht="24" x14ac:dyDescent="0.25">
      <c r="A13" s="17" t="s">
        <v>77</v>
      </c>
      <c r="B13" s="17" t="s">
        <v>78</v>
      </c>
      <c r="C13" s="17" t="s">
        <v>61</v>
      </c>
      <c r="D13" s="18" t="s">
        <v>28</v>
      </c>
      <c r="E13" s="17" t="s">
        <v>79</v>
      </c>
      <c r="F13" s="17" t="s">
        <v>80</v>
      </c>
      <c r="G13" s="18" t="s">
        <v>46</v>
      </c>
      <c r="H13" s="18" t="s">
        <v>39</v>
      </c>
      <c r="I13" s="19">
        <v>76</v>
      </c>
      <c r="J13" s="20">
        <v>760605</v>
      </c>
      <c r="K13" s="19" t="s">
        <v>33</v>
      </c>
      <c r="L13" s="19">
        <f t="shared" si="0"/>
        <v>0</v>
      </c>
      <c r="M13" s="19" t="s">
        <v>34</v>
      </c>
      <c r="N13" s="19">
        <v>23</v>
      </c>
      <c r="O13" s="19" t="s">
        <v>33</v>
      </c>
      <c r="P13" s="19" t="s">
        <v>33</v>
      </c>
      <c r="Q13" s="19" t="s">
        <v>33</v>
      </c>
      <c r="R13" s="19" t="s">
        <v>33</v>
      </c>
      <c r="S13" s="21">
        <v>69285.88</v>
      </c>
      <c r="T13" s="19" t="s">
        <v>35</v>
      </c>
      <c r="U13" s="19">
        <v>1</v>
      </c>
      <c r="V13" s="19" t="s">
        <v>33</v>
      </c>
      <c r="W13" s="18">
        <v>3</v>
      </c>
      <c r="X13" s="22"/>
      <c r="Z13" s="3"/>
    </row>
    <row r="14" spans="1:26" ht="24" x14ac:dyDescent="0.25">
      <c r="A14" s="17" t="s">
        <v>81</v>
      </c>
      <c r="B14" s="17" t="s">
        <v>82</v>
      </c>
      <c r="C14" s="17" t="s">
        <v>61</v>
      </c>
      <c r="D14" s="18" t="s">
        <v>28</v>
      </c>
      <c r="E14" s="17" t="s">
        <v>75</v>
      </c>
      <c r="F14" s="17" t="s">
        <v>83</v>
      </c>
      <c r="G14" s="18" t="s">
        <v>58</v>
      </c>
      <c r="H14" s="18" t="s">
        <v>39</v>
      </c>
      <c r="I14" s="19">
        <v>128</v>
      </c>
      <c r="J14" s="20">
        <v>1155561</v>
      </c>
      <c r="K14" s="19" t="s">
        <v>33</v>
      </c>
      <c r="L14" s="19">
        <f t="shared" si="0"/>
        <v>0</v>
      </c>
      <c r="M14" s="19" t="s">
        <v>34</v>
      </c>
      <c r="N14" s="19">
        <v>23</v>
      </c>
      <c r="O14" s="19" t="s">
        <v>33</v>
      </c>
      <c r="P14" s="19" t="s">
        <v>33</v>
      </c>
      <c r="Q14" s="19" t="s">
        <v>33</v>
      </c>
      <c r="R14" s="19" t="s">
        <v>33</v>
      </c>
      <c r="S14" s="21">
        <v>62500.29</v>
      </c>
      <c r="T14" s="19" t="s">
        <v>35</v>
      </c>
      <c r="U14" s="19">
        <v>1</v>
      </c>
      <c r="V14" s="19" t="s">
        <v>33</v>
      </c>
      <c r="W14" s="18">
        <v>1</v>
      </c>
      <c r="X14" s="22"/>
      <c r="Z14" s="3"/>
    </row>
    <row r="15" spans="1:26" ht="24" x14ac:dyDescent="0.25">
      <c r="A15" s="17" t="s">
        <v>84</v>
      </c>
      <c r="B15" s="17" t="s">
        <v>85</v>
      </c>
      <c r="C15" s="17" t="s">
        <v>42</v>
      </c>
      <c r="D15" s="18" t="s">
        <v>43</v>
      </c>
      <c r="E15" s="17" t="s">
        <v>86</v>
      </c>
      <c r="F15" s="17" t="s">
        <v>87</v>
      </c>
      <c r="G15" s="18" t="s">
        <v>58</v>
      </c>
      <c r="H15" s="18" t="s">
        <v>39</v>
      </c>
      <c r="I15" s="19">
        <v>141</v>
      </c>
      <c r="J15" s="20">
        <v>1050661</v>
      </c>
      <c r="K15" s="19" t="s">
        <v>33</v>
      </c>
      <c r="L15" s="19">
        <f t="shared" si="0"/>
        <v>0</v>
      </c>
      <c r="M15" s="19" t="s">
        <v>34</v>
      </c>
      <c r="N15" s="19">
        <v>23</v>
      </c>
      <c r="O15" s="19" t="s">
        <v>33</v>
      </c>
      <c r="P15" s="19" t="s">
        <v>33</v>
      </c>
      <c r="Q15" s="19" t="s">
        <v>33</v>
      </c>
      <c r="R15" s="19" t="s">
        <v>33</v>
      </c>
      <c r="S15" s="21">
        <v>67063.47</v>
      </c>
      <c r="T15" s="19" t="s">
        <v>35</v>
      </c>
      <c r="U15" s="19">
        <v>1</v>
      </c>
      <c r="V15" s="19" t="s">
        <v>33</v>
      </c>
      <c r="W15" s="18">
        <v>16</v>
      </c>
      <c r="X15" s="22"/>
      <c r="Z15" s="3"/>
    </row>
    <row r="16" spans="1:26" ht="24" x14ac:dyDescent="0.25">
      <c r="A16" s="17" t="s">
        <v>88</v>
      </c>
      <c r="B16" s="17" t="s">
        <v>89</v>
      </c>
      <c r="C16" s="17" t="s">
        <v>61</v>
      </c>
      <c r="D16" s="18" t="s">
        <v>28</v>
      </c>
      <c r="E16" s="17" t="s">
        <v>75</v>
      </c>
      <c r="F16" s="17" t="s">
        <v>90</v>
      </c>
      <c r="G16" s="18" t="s">
        <v>58</v>
      </c>
      <c r="H16" s="18" t="s">
        <v>39</v>
      </c>
      <c r="I16" s="19">
        <v>100</v>
      </c>
      <c r="J16" s="20">
        <v>902782</v>
      </c>
      <c r="K16" s="19" t="s">
        <v>33</v>
      </c>
      <c r="L16" s="19">
        <f t="shared" si="0"/>
        <v>0</v>
      </c>
      <c r="M16" s="19" t="s">
        <v>34</v>
      </c>
      <c r="N16" s="19">
        <v>23</v>
      </c>
      <c r="O16" s="19" t="s">
        <v>33</v>
      </c>
      <c r="P16" s="19" t="s">
        <v>33</v>
      </c>
      <c r="Q16" s="19" t="s">
        <v>33</v>
      </c>
      <c r="R16" s="19" t="s">
        <v>33</v>
      </c>
      <c r="S16" s="21">
        <v>62500.29</v>
      </c>
      <c r="T16" s="19" t="s">
        <v>35</v>
      </c>
      <c r="U16" s="19">
        <v>1</v>
      </c>
      <c r="V16" s="19" t="s">
        <v>33</v>
      </c>
      <c r="W16" s="18">
        <v>20</v>
      </c>
      <c r="X16" s="22"/>
      <c r="Z16" s="3"/>
    </row>
    <row r="17" spans="1:26" s="6" customFormat="1" ht="39" customHeight="1" x14ac:dyDescent="0.25">
      <c r="A17" s="23" t="s">
        <v>91</v>
      </c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0"/>
    </row>
    <row r="18" spans="1:26" ht="24" x14ac:dyDescent="0.25">
      <c r="A18" s="17" t="s">
        <v>92</v>
      </c>
      <c r="B18" s="17" t="s">
        <v>93</v>
      </c>
      <c r="C18" s="17" t="s">
        <v>94</v>
      </c>
      <c r="D18" s="18" t="s">
        <v>95</v>
      </c>
      <c r="E18" s="17" t="s">
        <v>96</v>
      </c>
      <c r="F18" s="17" t="s">
        <v>97</v>
      </c>
      <c r="G18" s="18" t="s">
        <v>46</v>
      </c>
      <c r="H18" s="18" t="s">
        <v>39</v>
      </c>
      <c r="I18" s="19">
        <v>48</v>
      </c>
      <c r="J18" s="20">
        <v>340520</v>
      </c>
      <c r="K18" s="19" t="s">
        <v>34</v>
      </c>
      <c r="L18" s="19">
        <f t="shared" ref="L18:L27" si="1">LOOKUP(C18,$C$33:$C$99,$D$33:$D$99)</f>
        <v>0</v>
      </c>
      <c r="M18" s="19" t="s">
        <v>34</v>
      </c>
      <c r="N18" s="19">
        <v>23</v>
      </c>
      <c r="O18" s="19" t="s">
        <v>33</v>
      </c>
      <c r="P18" s="19" t="s">
        <v>33</v>
      </c>
      <c r="Q18" s="19" t="s">
        <v>33</v>
      </c>
      <c r="R18" s="19" t="s">
        <v>33</v>
      </c>
      <c r="S18" s="21">
        <v>49113.46</v>
      </c>
      <c r="T18" s="19"/>
      <c r="U18" s="19">
        <v>1</v>
      </c>
      <c r="V18" s="19" t="s">
        <v>33</v>
      </c>
      <c r="W18" s="18">
        <v>21</v>
      </c>
      <c r="X18" s="22"/>
      <c r="Y18" s="1"/>
      <c r="Z18" s="1"/>
    </row>
    <row r="19" spans="1:26" ht="24" x14ac:dyDescent="0.25">
      <c r="A19" s="17" t="s">
        <v>98</v>
      </c>
      <c r="B19" s="17" t="s">
        <v>99</v>
      </c>
      <c r="C19" s="17" t="s">
        <v>61</v>
      </c>
      <c r="D19" s="18" t="s">
        <v>28</v>
      </c>
      <c r="E19" s="17" t="s">
        <v>100</v>
      </c>
      <c r="F19" s="17" t="s">
        <v>101</v>
      </c>
      <c r="G19" s="18" t="s">
        <v>58</v>
      </c>
      <c r="H19" s="18" t="s">
        <v>39</v>
      </c>
      <c r="I19" s="19">
        <v>220</v>
      </c>
      <c r="J19" s="20">
        <v>1660000</v>
      </c>
      <c r="K19" s="19" t="s">
        <v>34</v>
      </c>
      <c r="L19" s="19">
        <f t="shared" si="1"/>
        <v>0</v>
      </c>
      <c r="M19" s="19" t="s">
        <v>34</v>
      </c>
      <c r="N19" s="19">
        <v>23</v>
      </c>
      <c r="O19" s="19" t="s">
        <v>33</v>
      </c>
      <c r="P19" s="19" t="s">
        <v>33</v>
      </c>
      <c r="Q19" s="19" t="s">
        <v>33</v>
      </c>
      <c r="R19" s="19" t="s">
        <v>33</v>
      </c>
      <c r="S19" s="21">
        <v>52237.760000000002</v>
      </c>
      <c r="T19" s="19"/>
      <c r="U19" s="19">
        <v>1</v>
      </c>
      <c r="V19" s="19" t="s">
        <v>33</v>
      </c>
      <c r="W19" s="18">
        <v>5</v>
      </c>
      <c r="X19" s="22"/>
      <c r="Z19" s="3"/>
    </row>
    <row r="20" spans="1:26" ht="24" x14ac:dyDescent="0.25">
      <c r="A20" s="17" t="s">
        <v>102</v>
      </c>
      <c r="B20" s="17" t="s">
        <v>103</v>
      </c>
      <c r="C20" s="17" t="s">
        <v>104</v>
      </c>
      <c r="D20" s="18" t="s">
        <v>28</v>
      </c>
      <c r="E20" s="17" t="s">
        <v>100</v>
      </c>
      <c r="F20" s="17" t="s">
        <v>105</v>
      </c>
      <c r="G20" s="18" t="s">
        <v>58</v>
      </c>
      <c r="H20" s="18" t="s">
        <v>39</v>
      </c>
      <c r="I20" s="19">
        <v>219</v>
      </c>
      <c r="J20" s="20">
        <v>1660000</v>
      </c>
      <c r="K20" s="19" t="s">
        <v>34</v>
      </c>
      <c r="L20" s="19">
        <f t="shared" si="1"/>
        <v>0</v>
      </c>
      <c r="M20" s="19" t="s">
        <v>34</v>
      </c>
      <c r="N20" s="19">
        <v>23</v>
      </c>
      <c r="O20" s="19" t="s">
        <v>33</v>
      </c>
      <c r="P20" s="19" t="s">
        <v>33</v>
      </c>
      <c r="Q20" s="19" t="s">
        <v>33</v>
      </c>
      <c r="R20" s="19" t="s">
        <v>33</v>
      </c>
      <c r="S20" s="21">
        <v>52476.29</v>
      </c>
      <c r="T20" s="19"/>
      <c r="U20" s="19">
        <v>1</v>
      </c>
      <c r="V20" s="19" t="s">
        <v>33</v>
      </c>
      <c r="W20" s="18">
        <v>23</v>
      </c>
      <c r="X20" s="22"/>
      <c r="Z20" s="3"/>
    </row>
    <row r="21" spans="1:26" ht="24" x14ac:dyDescent="0.25">
      <c r="A21" s="17" t="s">
        <v>106</v>
      </c>
      <c r="B21" s="17" t="s">
        <v>107</v>
      </c>
      <c r="C21" s="17" t="s">
        <v>108</v>
      </c>
      <c r="D21" s="18" t="s">
        <v>43</v>
      </c>
      <c r="E21" s="17" t="s">
        <v>96</v>
      </c>
      <c r="F21" s="17" t="s">
        <v>97</v>
      </c>
      <c r="G21" s="18" t="s">
        <v>46</v>
      </c>
      <c r="H21" s="18" t="s">
        <v>39</v>
      </c>
      <c r="I21" s="19">
        <v>34</v>
      </c>
      <c r="J21" s="20">
        <v>266560</v>
      </c>
      <c r="K21" s="19" t="s">
        <v>34</v>
      </c>
      <c r="L21" s="19">
        <f t="shared" si="1"/>
        <v>0</v>
      </c>
      <c r="M21" s="19" t="s">
        <v>34</v>
      </c>
      <c r="N21" s="19">
        <v>23</v>
      </c>
      <c r="O21" s="19" t="s">
        <v>33</v>
      </c>
      <c r="P21" s="19" t="s">
        <v>33</v>
      </c>
      <c r="Q21" s="19" t="s">
        <v>33</v>
      </c>
      <c r="R21" s="19" t="s">
        <v>33</v>
      </c>
      <c r="S21" s="21">
        <v>54276.92</v>
      </c>
      <c r="T21" s="19"/>
      <c r="U21" s="19">
        <v>1</v>
      </c>
      <c r="V21" s="19" t="s">
        <v>33</v>
      </c>
      <c r="W21" s="18">
        <v>19</v>
      </c>
      <c r="X21" s="22"/>
      <c r="Z21" s="3"/>
    </row>
    <row r="22" spans="1:26" ht="24" x14ac:dyDescent="0.25">
      <c r="A22" s="17" t="s">
        <v>109</v>
      </c>
      <c r="B22" s="17" t="s">
        <v>110</v>
      </c>
      <c r="C22" s="17" t="s">
        <v>108</v>
      </c>
      <c r="D22" s="18" t="s">
        <v>43</v>
      </c>
      <c r="E22" s="17" t="s">
        <v>96</v>
      </c>
      <c r="F22" s="17" t="s">
        <v>97</v>
      </c>
      <c r="G22" s="18" t="s">
        <v>46</v>
      </c>
      <c r="H22" s="18" t="s">
        <v>32</v>
      </c>
      <c r="I22" s="19">
        <v>30</v>
      </c>
      <c r="J22" s="20">
        <v>244579</v>
      </c>
      <c r="K22" s="19" t="s">
        <v>34</v>
      </c>
      <c r="L22" s="19">
        <f t="shared" si="1"/>
        <v>0</v>
      </c>
      <c r="M22" s="19" t="s">
        <v>34</v>
      </c>
      <c r="N22" s="19">
        <v>11.5</v>
      </c>
      <c r="O22" s="19" t="s">
        <v>33</v>
      </c>
      <c r="P22" s="19" t="s">
        <v>33</v>
      </c>
      <c r="Q22" s="19" t="s">
        <v>33</v>
      </c>
      <c r="R22" s="19" t="s">
        <v>33</v>
      </c>
      <c r="S22" s="21">
        <v>56441.31</v>
      </c>
      <c r="T22" s="19"/>
      <c r="U22" s="19">
        <v>1</v>
      </c>
      <c r="V22" s="19" t="s">
        <v>33</v>
      </c>
      <c r="W22" s="18">
        <v>22</v>
      </c>
      <c r="X22" s="22"/>
      <c r="Z22" s="3"/>
    </row>
    <row r="23" spans="1:26" ht="24" x14ac:dyDescent="0.25">
      <c r="A23" s="17" t="s">
        <v>111</v>
      </c>
      <c r="B23" s="17" t="s">
        <v>112</v>
      </c>
      <c r="C23" s="17" t="s">
        <v>104</v>
      </c>
      <c r="D23" s="18" t="s">
        <v>28</v>
      </c>
      <c r="E23" s="17" t="s">
        <v>100</v>
      </c>
      <c r="F23" s="17" t="s">
        <v>113</v>
      </c>
      <c r="G23" s="18" t="s">
        <v>114</v>
      </c>
      <c r="H23" s="18" t="s">
        <v>39</v>
      </c>
      <c r="I23" s="19">
        <v>151</v>
      </c>
      <c r="J23" s="20">
        <v>1402702</v>
      </c>
      <c r="K23" s="19" t="s">
        <v>34</v>
      </c>
      <c r="L23" s="19">
        <f t="shared" si="1"/>
        <v>0</v>
      </c>
      <c r="M23" s="19" t="s">
        <v>34</v>
      </c>
      <c r="N23" s="19">
        <v>23</v>
      </c>
      <c r="O23" s="19" t="s">
        <v>33</v>
      </c>
      <c r="P23" s="19" t="s">
        <v>33</v>
      </c>
      <c r="Q23" s="19" t="s">
        <v>33</v>
      </c>
      <c r="R23" s="19" t="s">
        <v>33</v>
      </c>
      <c r="S23" s="21">
        <v>64311.35</v>
      </c>
      <c r="T23" s="19"/>
      <c r="U23" s="19">
        <v>2</v>
      </c>
      <c r="V23" s="19" t="s">
        <v>33</v>
      </c>
      <c r="W23" s="18">
        <v>6</v>
      </c>
      <c r="X23" s="22"/>
      <c r="Z23" s="3"/>
    </row>
    <row r="24" spans="1:26" ht="24" x14ac:dyDescent="0.25">
      <c r="A24" s="17" t="s">
        <v>115</v>
      </c>
      <c r="B24" s="17" t="s">
        <v>116</v>
      </c>
      <c r="C24" s="17" t="s">
        <v>117</v>
      </c>
      <c r="D24" s="18" t="s">
        <v>43</v>
      </c>
      <c r="E24" s="17" t="s">
        <v>118</v>
      </c>
      <c r="F24" s="17" t="s">
        <v>119</v>
      </c>
      <c r="G24" s="18" t="s">
        <v>46</v>
      </c>
      <c r="H24" s="18" t="s">
        <v>32</v>
      </c>
      <c r="I24" s="19">
        <v>36</v>
      </c>
      <c r="J24" s="20">
        <v>353999</v>
      </c>
      <c r="K24" s="19" t="s">
        <v>34</v>
      </c>
      <c r="L24" s="19">
        <f t="shared" si="1"/>
        <v>0</v>
      </c>
      <c r="M24" s="19" t="s">
        <v>33</v>
      </c>
      <c r="N24" s="19">
        <v>23</v>
      </c>
      <c r="O24" s="19" t="s">
        <v>33</v>
      </c>
      <c r="P24" s="19" t="s">
        <v>34</v>
      </c>
      <c r="Q24" s="19" t="s">
        <v>33</v>
      </c>
      <c r="R24" s="19" t="s">
        <v>33</v>
      </c>
      <c r="S24" s="21">
        <v>68076.73</v>
      </c>
      <c r="T24" s="19"/>
      <c r="U24" s="19">
        <v>6</v>
      </c>
      <c r="V24" s="19" t="s">
        <v>33</v>
      </c>
      <c r="W24" s="18">
        <v>10</v>
      </c>
      <c r="X24" s="22"/>
      <c r="Z24" s="3"/>
    </row>
    <row r="25" spans="1:26" ht="24" x14ac:dyDescent="0.25">
      <c r="A25" s="17" t="s">
        <v>120</v>
      </c>
      <c r="B25" s="17" t="s">
        <v>121</v>
      </c>
      <c r="C25" s="17" t="s">
        <v>122</v>
      </c>
      <c r="D25" s="18" t="s">
        <v>95</v>
      </c>
      <c r="E25" s="17" t="s">
        <v>118</v>
      </c>
      <c r="F25" s="17" t="s">
        <v>119</v>
      </c>
      <c r="G25" s="18" t="s">
        <v>46</v>
      </c>
      <c r="H25" s="18" t="s">
        <v>32</v>
      </c>
      <c r="I25" s="19">
        <v>72</v>
      </c>
      <c r="J25" s="20">
        <v>719073</v>
      </c>
      <c r="K25" s="19" t="s">
        <v>34</v>
      </c>
      <c r="L25" s="19">
        <f t="shared" si="1"/>
        <v>0</v>
      </c>
      <c r="M25" s="19" t="s">
        <v>34</v>
      </c>
      <c r="N25" s="19">
        <v>5</v>
      </c>
      <c r="O25" s="19" t="s">
        <v>33</v>
      </c>
      <c r="P25" s="19" t="s">
        <v>33</v>
      </c>
      <c r="Q25" s="19" t="s">
        <v>33</v>
      </c>
      <c r="R25" s="19" t="s">
        <v>33</v>
      </c>
      <c r="S25" s="21">
        <v>69141.63</v>
      </c>
      <c r="T25" s="19"/>
      <c r="U25" s="19">
        <v>1</v>
      </c>
      <c r="V25" s="19" t="s">
        <v>33</v>
      </c>
      <c r="W25" s="18">
        <v>24</v>
      </c>
      <c r="X25" s="22"/>
      <c r="Z25" s="3"/>
    </row>
    <row r="26" spans="1:26" ht="24" x14ac:dyDescent="0.25">
      <c r="A26" s="17" t="s">
        <v>123</v>
      </c>
      <c r="B26" s="17" t="s">
        <v>124</v>
      </c>
      <c r="C26" s="17" t="s">
        <v>125</v>
      </c>
      <c r="D26" s="18" t="s">
        <v>95</v>
      </c>
      <c r="E26" s="17" t="s">
        <v>118</v>
      </c>
      <c r="F26" s="17" t="s">
        <v>119</v>
      </c>
      <c r="G26" s="18" t="s">
        <v>46</v>
      </c>
      <c r="H26" s="18" t="s">
        <v>32</v>
      </c>
      <c r="I26" s="19">
        <v>46</v>
      </c>
      <c r="J26" s="20">
        <v>474013</v>
      </c>
      <c r="K26" s="19" t="s">
        <v>34</v>
      </c>
      <c r="L26" s="19">
        <f t="shared" si="1"/>
        <v>0</v>
      </c>
      <c r="M26" s="19" t="s">
        <v>33</v>
      </c>
      <c r="N26" s="19">
        <v>23</v>
      </c>
      <c r="O26" s="19" t="s">
        <v>33</v>
      </c>
      <c r="P26" s="19" t="s">
        <v>34</v>
      </c>
      <c r="Q26" s="19" t="s">
        <v>33</v>
      </c>
      <c r="R26" s="19" t="s">
        <v>33</v>
      </c>
      <c r="S26" s="21">
        <v>71339.75</v>
      </c>
      <c r="T26" s="19"/>
      <c r="U26" s="19">
        <v>6</v>
      </c>
      <c r="V26" s="19" t="s">
        <v>33</v>
      </c>
      <c r="W26" s="18">
        <v>7</v>
      </c>
      <c r="X26" s="22"/>
      <c r="Z26" s="3"/>
    </row>
    <row r="27" spans="1:26" ht="24" x14ac:dyDescent="0.25">
      <c r="A27" s="17" t="s">
        <v>126</v>
      </c>
      <c r="B27" s="17" t="s">
        <v>127</v>
      </c>
      <c r="C27" s="17" t="s">
        <v>128</v>
      </c>
      <c r="D27" s="18" t="s">
        <v>95</v>
      </c>
      <c r="E27" s="17" t="s">
        <v>129</v>
      </c>
      <c r="F27" s="17" t="s">
        <v>130</v>
      </c>
      <c r="G27" s="18" t="s">
        <v>64</v>
      </c>
      <c r="H27" s="18" t="s">
        <v>39</v>
      </c>
      <c r="I27" s="19">
        <v>48</v>
      </c>
      <c r="J27" s="20">
        <v>774136</v>
      </c>
      <c r="K27" s="19" t="s">
        <v>34</v>
      </c>
      <c r="L27" s="19">
        <f t="shared" si="1"/>
        <v>0</v>
      </c>
      <c r="M27" s="19" t="s">
        <v>34</v>
      </c>
      <c r="N27" s="19">
        <v>23</v>
      </c>
      <c r="O27" s="19" t="s">
        <v>33</v>
      </c>
      <c r="P27" s="19" t="s">
        <v>33</v>
      </c>
      <c r="Q27" s="19" t="s">
        <v>33</v>
      </c>
      <c r="R27" s="19" t="s">
        <v>33</v>
      </c>
      <c r="S27" s="21">
        <v>111654.23</v>
      </c>
      <c r="T27" s="19"/>
      <c r="U27" s="19">
        <v>1</v>
      </c>
      <c r="V27" s="19" t="s">
        <v>33</v>
      </c>
      <c r="W27" s="18">
        <v>14</v>
      </c>
      <c r="X27" s="22"/>
      <c r="Z27" s="3"/>
    </row>
    <row r="29" spans="1:26" hidden="1" x14ac:dyDescent="0.25"/>
    <row r="30" spans="1:26" hidden="1" x14ac:dyDescent="0.25"/>
    <row r="31" spans="1:26" hidden="1" x14ac:dyDescent="0.25"/>
    <row r="32" spans="1:26" hidden="1" x14ac:dyDescent="0.25">
      <c r="C32" s="24" t="s">
        <v>131</v>
      </c>
      <c r="D32" s="25" t="s">
        <v>132</v>
      </c>
    </row>
    <row r="33" spans="3:4" hidden="1" x14ac:dyDescent="0.25">
      <c r="C33" s="26" t="s">
        <v>133</v>
      </c>
      <c r="D33" s="27">
        <f t="shared" ref="D33:D64" si="2">COUNTIFS($X$3:$X$27,"=Y",$C$3:$C$27,$C$33:$C$99)</f>
        <v>0</v>
      </c>
    </row>
    <row r="34" spans="3:4" hidden="1" x14ac:dyDescent="0.25">
      <c r="C34" s="26" t="s">
        <v>134</v>
      </c>
      <c r="D34" s="27">
        <f t="shared" si="2"/>
        <v>0</v>
      </c>
    </row>
    <row r="35" spans="3:4" hidden="1" x14ac:dyDescent="0.25">
      <c r="C35" s="26" t="s">
        <v>135</v>
      </c>
      <c r="D35" s="27">
        <f t="shared" si="2"/>
        <v>0</v>
      </c>
    </row>
    <row r="36" spans="3:4" hidden="1" x14ac:dyDescent="0.25">
      <c r="C36" s="26" t="s">
        <v>125</v>
      </c>
      <c r="D36" s="27">
        <f t="shared" si="2"/>
        <v>0</v>
      </c>
    </row>
    <row r="37" spans="3:4" hidden="1" x14ac:dyDescent="0.25">
      <c r="C37" s="26" t="s">
        <v>42</v>
      </c>
      <c r="D37" s="27">
        <f t="shared" si="2"/>
        <v>0</v>
      </c>
    </row>
    <row r="38" spans="3:4" hidden="1" x14ac:dyDescent="0.25">
      <c r="C38" s="26" t="s">
        <v>104</v>
      </c>
      <c r="D38" s="27">
        <f t="shared" si="2"/>
        <v>0</v>
      </c>
    </row>
    <row r="39" spans="3:4" hidden="1" x14ac:dyDescent="0.25">
      <c r="C39" s="26" t="s">
        <v>136</v>
      </c>
      <c r="D39" s="27">
        <f t="shared" si="2"/>
        <v>0</v>
      </c>
    </row>
    <row r="40" spans="3:4" hidden="1" x14ac:dyDescent="0.25">
      <c r="C40" s="26" t="s">
        <v>137</v>
      </c>
      <c r="D40" s="27">
        <f t="shared" si="2"/>
        <v>0</v>
      </c>
    </row>
    <row r="41" spans="3:4" hidden="1" x14ac:dyDescent="0.25">
      <c r="C41" s="26" t="s">
        <v>138</v>
      </c>
      <c r="D41" s="27">
        <f t="shared" si="2"/>
        <v>0</v>
      </c>
    </row>
    <row r="42" spans="3:4" hidden="1" x14ac:dyDescent="0.25">
      <c r="C42" s="26" t="s">
        <v>139</v>
      </c>
      <c r="D42" s="27">
        <f t="shared" si="2"/>
        <v>0</v>
      </c>
    </row>
    <row r="43" spans="3:4" hidden="1" x14ac:dyDescent="0.25">
      <c r="C43" s="26" t="s">
        <v>140</v>
      </c>
      <c r="D43" s="27">
        <f t="shared" si="2"/>
        <v>0</v>
      </c>
    </row>
    <row r="44" spans="3:4" hidden="1" x14ac:dyDescent="0.25">
      <c r="C44" s="26" t="s">
        <v>141</v>
      </c>
      <c r="D44" s="27">
        <f t="shared" si="2"/>
        <v>0</v>
      </c>
    </row>
    <row r="45" spans="3:4" hidden="1" x14ac:dyDescent="0.25">
      <c r="C45" s="26" t="s">
        <v>142</v>
      </c>
      <c r="D45" s="27">
        <f t="shared" si="2"/>
        <v>0</v>
      </c>
    </row>
    <row r="46" spans="3:4" hidden="1" x14ac:dyDescent="0.25">
      <c r="C46" s="26" t="s">
        <v>143</v>
      </c>
      <c r="D46" s="27">
        <f t="shared" si="2"/>
        <v>0</v>
      </c>
    </row>
    <row r="47" spans="3:4" hidden="1" x14ac:dyDescent="0.25">
      <c r="C47" s="26" t="s">
        <v>55</v>
      </c>
      <c r="D47" s="27">
        <f t="shared" si="2"/>
        <v>0</v>
      </c>
    </row>
    <row r="48" spans="3:4" hidden="1" x14ac:dyDescent="0.25">
      <c r="C48" s="26" t="s">
        <v>117</v>
      </c>
      <c r="D48" s="27">
        <f t="shared" si="2"/>
        <v>0</v>
      </c>
    </row>
    <row r="49" spans="3:4" hidden="1" x14ac:dyDescent="0.25">
      <c r="C49" s="26" t="s">
        <v>144</v>
      </c>
      <c r="D49" s="27">
        <f t="shared" si="2"/>
        <v>0</v>
      </c>
    </row>
    <row r="50" spans="3:4" hidden="1" x14ac:dyDescent="0.25">
      <c r="C50" s="26" t="s">
        <v>145</v>
      </c>
      <c r="D50" s="27">
        <f t="shared" si="2"/>
        <v>0</v>
      </c>
    </row>
    <row r="51" spans="3:4" hidden="1" x14ac:dyDescent="0.25">
      <c r="C51" s="26" t="s">
        <v>146</v>
      </c>
      <c r="D51" s="27">
        <f t="shared" si="2"/>
        <v>0</v>
      </c>
    </row>
    <row r="52" spans="3:4" hidden="1" x14ac:dyDescent="0.25">
      <c r="C52" s="26" t="s">
        <v>147</v>
      </c>
      <c r="D52" s="27">
        <f t="shared" si="2"/>
        <v>0</v>
      </c>
    </row>
    <row r="53" spans="3:4" hidden="1" x14ac:dyDescent="0.25">
      <c r="C53" s="26" t="s">
        <v>148</v>
      </c>
      <c r="D53" s="27">
        <f t="shared" si="2"/>
        <v>0</v>
      </c>
    </row>
    <row r="54" spans="3:4" hidden="1" x14ac:dyDescent="0.25">
      <c r="C54" s="26" t="s">
        <v>149</v>
      </c>
      <c r="D54" s="27">
        <f t="shared" si="2"/>
        <v>0</v>
      </c>
    </row>
    <row r="55" spans="3:4" hidden="1" x14ac:dyDescent="0.25">
      <c r="C55" s="26" t="s">
        <v>150</v>
      </c>
      <c r="D55" s="27">
        <f t="shared" si="2"/>
        <v>0</v>
      </c>
    </row>
    <row r="56" spans="3:4" hidden="1" x14ac:dyDescent="0.25">
      <c r="C56" s="26" t="s">
        <v>151</v>
      </c>
      <c r="D56" s="27">
        <f t="shared" si="2"/>
        <v>0</v>
      </c>
    </row>
    <row r="57" spans="3:4" hidden="1" x14ac:dyDescent="0.25">
      <c r="C57" s="26" t="s">
        <v>152</v>
      </c>
      <c r="D57" s="27">
        <f t="shared" si="2"/>
        <v>0</v>
      </c>
    </row>
    <row r="58" spans="3:4" hidden="1" x14ac:dyDescent="0.25">
      <c r="C58" s="26" t="s">
        <v>153</v>
      </c>
      <c r="D58" s="27">
        <f t="shared" si="2"/>
        <v>0</v>
      </c>
    </row>
    <row r="59" spans="3:4" hidden="1" x14ac:dyDescent="0.25">
      <c r="C59" s="26" t="s">
        <v>154</v>
      </c>
      <c r="D59" s="27">
        <f t="shared" si="2"/>
        <v>0</v>
      </c>
    </row>
    <row r="60" spans="3:4" hidden="1" x14ac:dyDescent="0.25">
      <c r="C60" s="26" t="s">
        <v>155</v>
      </c>
      <c r="D60" s="27">
        <f t="shared" si="2"/>
        <v>0</v>
      </c>
    </row>
    <row r="61" spans="3:4" hidden="1" x14ac:dyDescent="0.25">
      <c r="C61" s="26" t="s">
        <v>156</v>
      </c>
      <c r="D61" s="27">
        <f t="shared" si="2"/>
        <v>0</v>
      </c>
    </row>
    <row r="62" spans="3:4" hidden="1" x14ac:dyDescent="0.25">
      <c r="C62" s="26" t="s">
        <v>157</v>
      </c>
      <c r="D62" s="27">
        <f t="shared" si="2"/>
        <v>0</v>
      </c>
    </row>
    <row r="63" spans="3:4" hidden="1" x14ac:dyDescent="0.25">
      <c r="C63" s="26" t="s">
        <v>128</v>
      </c>
      <c r="D63" s="27">
        <f t="shared" si="2"/>
        <v>0</v>
      </c>
    </row>
    <row r="64" spans="3:4" hidden="1" x14ac:dyDescent="0.25">
      <c r="C64" s="26" t="s">
        <v>158</v>
      </c>
      <c r="D64" s="27">
        <f t="shared" si="2"/>
        <v>0</v>
      </c>
    </row>
    <row r="65" spans="3:4" hidden="1" x14ac:dyDescent="0.25">
      <c r="C65" s="26" t="s">
        <v>159</v>
      </c>
      <c r="D65" s="27">
        <f t="shared" ref="D65:D99" si="3">COUNTIFS($X$3:$X$27,"=Y",$C$3:$C$27,$C$33:$C$99)</f>
        <v>0</v>
      </c>
    </row>
    <row r="66" spans="3:4" hidden="1" x14ac:dyDescent="0.25">
      <c r="C66" s="26" t="s">
        <v>108</v>
      </c>
      <c r="D66" s="27">
        <f t="shared" si="3"/>
        <v>0</v>
      </c>
    </row>
    <row r="67" spans="3:4" hidden="1" x14ac:dyDescent="0.25">
      <c r="C67" s="26" t="s">
        <v>160</v>
      </c>
      <c r="D67" s="27">
        <f t="shared" si="3"/>
        <v>0</v>
      </c>
    </row>
    <row r="68" spans="3:4" hidden="1" x14ac:dyDescent="0.25">
      <c r="C68" s="26" t="s">
        <v>161</v>
      </c>
      <c r="D68" s="27">
        <f t="shared" si="3"/>
        <v>0</v>
      </c>
    </row>
    <row r="69" spans="3:4" hidden="1" x14ac:dyDescent="0.25">
      <c r="C69" s="26" t="s">
        <v>162</v>
      </c>
      <c r="D69" s="27">
        <f t="shared" si="3"/>
        <v>0</v>
      </c>
    </row>
    <row r="70" spans="3:4" hidden="1" x14ac:dyDescent="0.25">
      <c r="C70" s="26" t="s">
        <v>163</v>
      </c>
      <c r="D70" s="27">
        <f t="shared" si="3"/>
        <v>0</v>
      </c>
    </row>
    <row r="71" spans="3:4" hidden="1" x14ac:dyDescent="0.25">
      <c r="C71" s="26" t="s">
        <v>122</v>
      </c>
      <c r="D71" s="27">
        <f t="shared" si="3"/>
        <v>0</v>
      </c>
    </row>
    <row r="72" spans="3:4" hidden="1" x14ac:dyDescent="0.25">
      <c r="C72" s="26" t="s">
        <v>164</v>
      </c>
      <c r="D72" s="27">
        <f t="shared" si="3"/>
        <v>0</v>
      </c>
    </row>
    <row r="73" spans="3:4" hidden="1" x14ac:dyDescent="0.25">
      <c r="C73" s="26" t="s">
        <v>67</v>
      </c>
      <c r="D73" s="27">
        <f t="shared" si="3"/>
        <v>0</v>
      </c>
    </row>
    <row r="74" spans="3:4" hidden="1" x14ac:dyDescent="0.25">
      <c r="C74" s="26" t="s">
        <v>165</v>
      </c>
      <c r="D74" s="27">
        <f t="shared" si="3"/>
        <v>0</v>
      </c>
    </row>
    <row r="75" spans="3:4" hidden="1" x14ac:dyDescent="0.25">
      <c r="C75" s="26" t="s">
        <v>61</v>
      </c>
      <c r="D75" s="27">
        <f t="shared" si="3"/>
        <v>0</v>
      </c>
    </row>
    <row r="76" spans="3:4" hidden="1" x14ac:dyDescent="0.25">
      <c r="C76" s="26" t="s">
        <v>166</v>
      </c>
      <c r="D76" s="27">
        <f t="shared" si="3"/>
        <v>0</v>
      </c>
    </row>
    <row r="77" spans="3:4" hidden="1" x14ac:dyDescent="0.25">
      <c r="C77" s="26" t="s">
        <v>167</v>
      </c>
      <c r="D77" s="27">
        <f t="shared" si="3"/>
        <v>0</v>
      </c>
    </row>
    <row r="78" spans="3:4" hidden="1" x14ac:dyDescent="0.25">
      <c r="C78" s="26" t="s">
        <v>168</v>
      </c>
      <c r="D78" s="27">
        <f t="shared" si="3"/>
        <v>0</v>
      </c>
    </row>
    <row r="79" spans="3:4" hidden="1" x14ac:dyDescent="0.25">
      <c r="C79" s="26" t="s">
        <v>169</v>
      </c>
      <c r="D79" s="27">
        <f t="shared" si="3"/>
        <v>0</v>
      </c>
    </row>
    <row r="80" spans="3:4" hidden="1" x14ac:dyDescent="0.25">
      <c r="C80" s="26" t="s">
        <v>170</v>
      </c>
      <c r="D80" s="27">
        <f t="shared" si="3"/>
        <v>0</v>
      </c>
    </row>
    <row r="81" spans="3:4" hidden="1" x14ac:dyDescent="0.25">
      <c r="C81" s="26" t="s">
        <v>171</v>
      </c>
      <c r="D81" s="27">
        <f t="shared" si="3"/>
        <v>0</v>
      </c>
    </row>
    <row r="82" spans="3:4" hidden="1" x14ac:dyDescent="0.25">
      <c r="C82" s="26" t="s">
        <v>27</v>
      </c>
      <c r="D82" s="27">
        <f t="shared" si="3"/>
        <v>0</v>
      </c>
    </row>
    <row r="83" spans="3:4" hidden="1" x14ac:dyDescent="0.25">
      <c r="C83" s="26" t="s">
        <v>172</v>
      </c>
      <c r="D83" s="27">
        <f t="shared" si="3"/>
        <v>0</v>
      </c>
    </row>
    <row r="84" spans="3:4" hidden="1" x14ac:dyDescent="0.25">
      <c r="C84" s="26" t="s">
        <v>173</v>
      </c>
      <c r="D84" s="27">
        <f t="shared" si="3"/>
        <v>0</v>
      </c>
    </row>
    <row r="85" spans="3:4" hidden="1" x14ac:dyDescent="0.25">
      <c r="C85" s="26" t="s">
        <v>174</v>
      </c>
      <c r="D85" s="27">
        <f t="shared" si="3"/>
        <v>0</v>
      </c>
    </row>
    <row r="86" spans="3:4" hidden="1" x14ac:dyDescent="0.25">
      <c r="C86" s="26" t="s">
        <v>94</v>
      </c>
      <c r="D86" s="27">
        <f t="shared" si="3"/>
        <v>0</v>
      </c>
    </row>
    <row r="87" spans="3:4" hidden="1" x14ac:dyDescent="0.25">
      <c r="C87" s="26" t="s">
        <v>175</v>
      </c>
      <c r="D87" s="27">
        <f t="shared" si="3"/>
        <v>0</v>
      </c>
    </row>
    <row r="88" spans="3:4" hidden="1" x14ac:dyDescent="0.25">
      <c r="C88" s="26" t="s">
        <v>176</v>
      </c>
      <c r="D88" s="27">
        <f t="shared" si="3"/>
        <v>0</v>
      </c>
    </row>
    <row r="89" spans="3:4" hidden="1" x14ac:dyDescent="0.25">
      <c r="C89" s="26" t="s">
        <v>177</v>
      </c>
      <c r="D89" s="27">
        <f t="shared" si="3"/>
        <v>0</v>
      </c>
    </row>
    <row r="90" spans="3:4" hidden="1" x14ac:dyDescent="0.25">
      <c r="C90" s="26" t="s">
        <v>178</v>
      </c>
      <c r="D90" s="27">
        <f t="shared" si="3"/>
        <v>0</v>
      </c>
    </row>
    <row r="91" spans="3:4" hidden="1" x14ac:dyDescent="0.25">
      <c r="C91" s="26" t="s">
        <v>179</v>
      </c>
      <c r="D91" s="27">
        <f t="shared" si="3"/>
        <v>0</v>
      </c>
    </row>
    <row r="92" spans="3:4" hidden="1" x14ac:dyDescent="0.25">
      <c r="C92" s="26" t="s">
        <v>180</v>
      </c>
      <c r="D92" s="27">
        <f t="shared" si="3"/>
        <v>0</v>
      </c>
    </row>
    <row r="93" spans="3:4" hidden="1" x14ac:dyDescent="0.25">
      <c r="C93" s="26" t="s">
        <v>181</v>
      </c>
      <c r="D93" s="27">
        <f t="shared" si="3"/>
        <v>0</v>
      </c>
    </row>
    <row r="94" spans="3:4" hidden="1" x14ac:dyDescent="0.25">
      <c r="C94" s="26" t="s">
        <v>182</v>
      </c>
      <c r="D94" s="27">
        <f t="shared" si="3"/>
        <v>0</v>
      </c>
    </row>
    <row r="95" spans="3:4" hidden="1" x14ac:dyDescent="0.25">
      <c r="C95" s="26" t="s">
        <v>183</v>
      </c>
      <c r="D95" s="27">
        <f t="shared" si="3"/>
        <v>0</v>
      </c>
    </row>
    <row r="96" spans="3:4" hidden="1" x14ac:dyDescent="0.25">
      <c r="C96" s="26" t="s">
        <v>184</v>
      </c>
      <c r="D96" s="27">
        <f t="shared" si="3"/>
        <v>0</v>
      </c>
    </row>
    <row r="97" spans="3:4" hidden="1" x14ac:dyDescent="0.25">
      <c r="C97" s="26" t="s">
        <v>185</v>
      </c>
      <c r="D97" s="27">
        <f t="shared" si="3"/>
        <v>0</v>
      </c>
    </row>
    <row r="98" spans="3:4" hidden="1" x14ac:dyDescent="0.25">
      <c r="C98" s="26" t="s">
        <v>186</v>
      </c>
      <c r="D98" s="27">
        <f t="shared" si="3"/>
        <v>0</v>
      </c>
    </row>
    <row r="99" spans="3:4" hidden="1" x14ac:dyDescent="0.25">
      <c r="C99" s="26" t="s">
        <v>187</v>
      </c>
      <c r="D99" s="27">
        <f t="shared" si="3"/>
        <v>0</v>
      </c>
    </row>
  </sheetData>
  <pageMargins left="0.7" right="0.7" top="0.75" bottom="0.75" header="0.3" footer="0.3"/>
  <pageSetup paperSize="5" scale="85" fitToHeight="0" pageOrder="overThenDown" orientation="landscape" r:id="rId1"/>
  <headerFooter alignWithMargins="0">
    <oddHeader>&amp;C&amp;"Arial,Bold"&amp;14 RFA 2015-111 - All Applications</oddHeader>
    <oddFooter>&amp;C&amp;P of &amp;N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2016-06-09T14:50:55Z</cp:lastPrinted>
  <dcterms:created xsi:type="dcterms:W3CDTF">2016-06-08T20:32:47Z</dcterms:created>
  <dcterms:modified xsi:type="dcterms:W3CDTF">2016-06-09T14:51:26Z</dcterms:modified>
</cp:coreProperties>
</file>